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4 Q2 Data\Published files\"/>
    </mc:Choice>
  </mc:AlternateContent>
  <xr:revisionPtr revIDLastSave="0" documentId="13_ncr:1_{43B5D29A-F231-4041-B608-814B228AD488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lookup'!$K$8</definedName>
    <definedName name="FirstBitOfPostcode">'[1]Postcode sector lookup'!$K$7</definedName>
    <definedName name="LengthOfPostcodeString" localSheetId="0">'Postcode sector lookup'!$J$8</definedName>
    <definedName name="LengthOfPostcodeString">'[1]Postcode sector lookup'!$J$7</definedName>
    <definedName name="NumberOfLettersInPostcodeDistrict" localSheetId="0">'Postcode sector lookup'!$M$8</definedName>
    <definedName name="PositionOfLastNumberInPostcodeString" localSheetId="0">'Postcode sector lookup'!$I$8</definedName>
    <definedName name="PositionOfLastNumberInPostcodeString">'[1]Postcode sector lookup'!$I$7</definedName>
    <definedName name="PostcodeArea" localSheetId="0">'Postcode sector lookup'!$G$10</definedName>
    <definedName name="PostcodeArea">'[1]Postcode sector lookup'!$G$9</definedName>
    <definedName name="PostcodeDistrict" localSheetId="0">'Postcode sector lookup'!$I$10</definedName>
    <definedName name="PostcodeDistrict">'[1]Postcode sector lookup'!$I$9</definedName>
    <definedName name="PostcodeFormatted" localSheetId="0">'Postcode sector lookup'!$H$8</definedName>
    <definedName name="PostcodeNoSpaces" localSheetId="0">'Postcode sector lookup'!$G$8</definedName>
    <definedName name="PostcodeNoSpaces">'[1]Postcode sector lookup'!$G$7</definedName>
    <definedName name="PostcodeSector" localSheetId="0">'Postcode sector lookup'!$A$10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lookup'!$L$8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8" i="5"/>
  <c r="J5" i="5" s="1"/>
  <c r="Y5" i="5" l="1"/>
  <c r="T5" i="5"/>
  <c r="O5" i="5"/>
  <c r="I5" i="5"/>
  <c r="X5" i="5"/>
  <c r="S5" i="5"/>
  <c r="M5" i="5"/>
  <c r="AB5" i="5"/>
  <c r="W5" i="5"/>
  <c r="Q5" i="5"/>
  <c r="L5" i="5"/>
  <c r="J8" i="5"/>
  <c r="AA5" i="5"/>
  <c r="U5" i="5"/>
  <c r="P5" i="5"/>
  <c r="K5" i="5"/>
  <c r="Z5" i="5"/>
  <c r="V5" i="5"/>
  <c r="R5" i="5"/>
  <c r="N5" i="5"/>
  <c r="I8" i="5" l="1"/>
  <c r="K8" i="5" s="1"/>
  <c r="L8" i="5" l="1"/>
  <c r="H8" i="5" s="1"/>
  <c r="I10" i="5"/>
  <c r="G10" i="5" s="1"/>
  <c r="C6" i="5" l="1"/>
  <c r="C10" i="5" s="1"/>
  <c r="A10" i="5" l="1"/>
  <c r="A15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<sst xmlns="http://schemas.openxmlformats.org/spreadsheetml/2006/main" count="1088" uniqueCount="290">
  <si>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</si>
  <si>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</si>
  <si>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</si>
  <si>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</si>
  <si>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</si>
  <si>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</si>
  <si>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</si>
  <si>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</si>
  <si>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</si>
  <si>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</si>
  <si>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</si>
  <si>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</si>
  <si>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</si>
  <si>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</si>
  <si>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</si>
  <si>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</si>
  <si>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</si>
  <si>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</si>
  <si>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</si>
  <si>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</si>
  <si>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</si>
  <si>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</si>
  <si>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</si>
  <si>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</si>
  <si>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</si>
  <si>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</si>
  <si>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</si>
  <si>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</si>
  <si>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</si>
  <si>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</si>
  <si>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</si>
  <si>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</si>
  <si>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</si>
  <si>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</si>
  <si>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</si>
  <si>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</si>
  <si>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</si>
  <si>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</si>
  <si>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</si>
  <si>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</si>
  <si>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</si>
  <si>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</si>
  <si>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</si>
  <si>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</si>
  <si>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</si>
  <si>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</si>
  <si>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</si>
  <si>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</si>
  <si>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</si>
  <si>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</si>
  <si>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</si>
  <si>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</si>
  <si>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</si>
  <si>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</si>
  <si>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</si>
  <si>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</si>
  <si>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</si>
  <si>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</si>
  <si>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</si>
  <si>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</si>
  <si>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</si>
  <si>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</si>
  <si>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</si>
  <si>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</si>
  <si>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</si>
  <si>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</si>
  <si>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</si>
  <si>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</si>
  <si>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</si>
  <si>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</si>
  <si>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</si>
  <si>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</si>
  <si>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</si>
  <si>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</si>
  <si>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</si>
  <si>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</si>
  <si>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</si>
  <si>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</si>
  <si>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</si>
  <si>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</si>
  <si>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</si>
  <si>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</si>
  <si>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</si>
  <si>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</si>
  <si>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</si>
  <si>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</si>
  <si>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</si>
  <si>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</si>
  <si>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</si>
  <si>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</si>
  <si>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</si>
  <si>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</si>
  <si>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</si>
  <si>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</si>
  <si>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</si>
  <si>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</si>
  <si>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</si>
  <si>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</si>
  <si>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</si>
  <si>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</si>
  <si>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</si>
  <si>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</si>
  <si>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</si>
  <si>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</si>
  <si>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</si>
  <si>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</si>
  <si>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</si>
  <si>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</si>
  <si>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</si>
  <si>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</si>
  <si>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</si>
  <si>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</si>
  <si>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</si>
  <si>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</si>
  <si>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</si>
  <si>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</si>
  <si>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</si>
  <si>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</si>
  <si>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</si>
  <si>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</si>
  <si>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</si>
  <si>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</si>
  <si>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</si>
  <si>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</si>
  <si>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</si>
  <si>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</si>
  <si>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</si>
  <si>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</si>
  <si>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</si>
  <si>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</si>
  <si>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</si>
  <si>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</si>
  <si>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</si>
  <si>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</si>
  <si>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</si>
  <si>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</si>
  <si>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</si>
  <si>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</si>
  <si>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</si>
  <si>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</si>
  <si>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</si>
  <si>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</si>
  <si>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</si>
  <si>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</si>
  <si>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</si>
  <si>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</si>
  <si>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</si>
  <si>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</si>
  <si>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</si>
  <si>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</si>
  <si>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</si>
  <si>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</si>
  <si>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</si>
  <si>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</si>
  <si>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</si>
  <si>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</si>
  <si>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</si>
  <si>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</si>
  <si>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</si>
  <si>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</si>
  <si>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</si>
  <si>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</si>
  <si>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</si>
  <si>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</si>
  <si>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</si>
  <si>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</si>
  <si>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</si>
  <si>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</si>
  <si>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</si>
  <si>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</si>
  <si>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</si>
  <si>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</si>
  <si>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</si>
  <si>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</si>
  <si>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</si>
  <si>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</si>
  <si>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</si>
  <si>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</si>
  <si>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</si>
  <si>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</si>
  <si>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</si>
  <si>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</si>
  <si>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</si>
  <si>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</si>
  <si>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</si>
  <si>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</si>
  <si>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</si>
  <si>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</si>
  <si>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</si>
  <si>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</si>
  <si>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</si>
  <si>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</si>
  <si>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</si>
  <si>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</si>
  <si>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</si>
  <si>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</si>
  <si>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</si>
  <si>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</si>
  <si>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</si>
  <si>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</si>
  <si>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</si>
  <si>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</si>
  <si>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</si>
  <si>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</si>
  <si>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</si>
  <si>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</si>
  <si>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</si>
  <si>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</si>
  <si>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</si>
  <si>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</si>
  <si>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</si>
  <si>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</si>
  <si>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</si>
  <si>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</si>
  <si>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</si>
  <si>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</si>
  <si>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</si>
  <si>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</si>
  <si>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</si>
  <si>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</si>
  <si>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</si>
  <si>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</si>
  <si>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</si>
  <si>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</si>
  <si>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</si>
  <si>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</si>
  <si>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</si>
  <si>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</si>
  <si>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</si>
  <si>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</si>
  <si>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</si>
  <si>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</si>
  <si>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</si>
  <si>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</si>
  <si>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</si>
  <si>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</si>
  <si>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</si>
  <si>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</si>
  <si>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</si>
  <si>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</si>
  <si>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</si>
  <si>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</si>
  <si>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</si>
  <si>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</si>
  <si>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</si>
  <si>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</si>
  <si>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</si>
  <si>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</si>
  <si>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</si>
  <si>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</si>
  <si>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</si>
  <si>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</si>
  <si>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</si>
  <si>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</si>
  <si>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</si>
  <si>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</si>
  <si>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</si>
  <si>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</si>
  <si>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</si>
  <si>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</si>
  <si>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</si>
  <si>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</si>
  <si>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</si>
  <si>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</si>
  <si>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</si>
  <si>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</si>
  <si>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</si>
  <si>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</si>
  <si>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</si>
  <si>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</si>
  <si>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</si>
  <si>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</si>
  <si>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</si>
  <si>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</si>
  <si>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</si>
  <si>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</si>
  <si>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</si>
  <si>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</si>
  <si>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</si>
  <si>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</si>
  <si>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</si>
  <si>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</si>
  <si>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</si>
  <si>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</si>
  <si>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</si>
  <si>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</si>
  <si>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</si>
  <si>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</si>
  <si>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SME Lending outstanding in Northern Ireland end-June 2024, split by sector postcode</t>
  </si>
  <si>
    <t>Postcode sector lookup: Value of SME Lending outstanding end-June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</si>
</sst>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4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112058</xdr:rowOff>
    </xdr:from>
    <xdr:to>
      <xdr:col>2</xdr:col>
      <xdr:colOff>1718376</xdr:colOff>
      <xdr:row>0</xdr:row>
      <xdr:rowOff>1142074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2E835-E001-4051-BA91-CE3972FC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112058"/>
          <a:ext cx="4150053" cy="1030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&amp;%20Research\Core%20Data%20Reporting\Postcode%20lending\NI%20Postcode%20Lending%20Data\2024%20Q2%20Data\NI%20Postcode%20SME%20Aggregate%20-%20Q2%202024%20-%20working%20file.xlsx" TargetMode="External"/><Relationship Id="rId1" Type="http://schemas.openxmlformats.org/officeDocument/2006/relationships/externalLinkPath" Target="/Data%20&amp;%20Research/Core%20Data%20Reporting/Postcode%20lending/NI%20Postcode%20Lending%20Data/2024%20Q2%20Data/NI%20Postcode%20SME%20Aggregate%20-%20Q2%202024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NatWest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>
            <v>285841</v>
          </cell>
          <cell r="F2" t="str">
            <v/>
          </cell>
          <cell r="G2" t="str">
            <v/>
          </cell>
          <cell r="H2" t="str">
            <v/>
          </cell>
          <cell r="I2">
            <v>591397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>
            <v>2990975.2427788004</v>
          </cell>
          <cell r="E3" t="str">
            <v/>
          </cell>
          <cell r="F3">
            <v>234155.63999999996</v>
          </cell>
          <cell r="G3" t="str">
            <v/>
          </cell>
          <cell r="H3" t="str">
            <v/>
          </cell>
          <cell r="I3">
            <v>4239247.6800000006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2361797.8580338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>
            <v>1564231.6699999997</v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>
            <v>2304662.9195940006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78709203.626233608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4760892</v>
          </cell>
          <cell r="F7" t="str">
            <v/>
          </cell>
          <cell r="G7" t="str">
            <v/>
          </cell>
          <cell r="H7" t="str">
            <v/>
          </cell>
          <cell r="I7">
            <v>604235.00999999989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196333.1</v>
          </cell>
          <cell r="C9" t="str">
            <v/>
          </cell>
          <cell r="D9" t="str">
            <v/>
          </cell>
          <cell r="E9" t="str">
            <v/>
          </cell>
          <cell r="F9">
            <v>249554.65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>
            <v>169608</v>
          </cell>
          <cell r="F11" t="str">
            <v/>
          </cell>
          <cell r="G11" t="str">
            <v/>
          </cell>
          <cell r="H11">
            <v>210475.79000000004</v>
          </cell>
          <cell r="I11">
            <v>578181.43000000017</v>
          </cell>
        </row>
        <row r="12">
          <cell r="A12" t="str">
            <v>BT11 9</v>
          </cell>
          <cell r="B12" t="str">
            <v/>
          </cell>
          <cell r="C12">
            <v>474031.82</v>
          </cell>
          <cell r="D12" t="str">
            <v/>
          </cell>
          <cell r="E12">
            <v>973783</v>
          </cell>
          <cell r="F12" t="str">
            <v/>
          </cell>
          <cell r="G12" t="str">
            <v/>
          </cell>
          <cell r="H12" t="str">
            <v/>
          </cell>
          <cell r="I12">
            <v>904290.28000000014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>
            <v>291422</v>
          </cell>
          <cell r="F14" t="str">
            <v/>
          </cell>
          <cell r="G14" t="str">
            <v/>
          </cell>
          <cell r="H14" t="str">
            <v/>
          </cell>
          <cell r="I14">
            <v>686911.07000000018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5210543.1697068037</v>
          </cell>
          <cell r="E15">
            <v>1575107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209757</v>
          </cell>
          <cell r="F16" t="str">
            <v/>
          </cell>
          <cell r="G16" t="str">
            <v/>
          </cell>
          <cell r="H16">
            <v>180276.97</v>
          </cell>
          <cell r="I16">
            <v>431351.52999999997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143927.60999999999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634614.92000000004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>
            <v>265466</v>
          </cell>
          <cell r="F19" t="str">
            <v/>
          </cell>
          <cell r="G19" t="str">
            <v/>
          </cell>
          <cell r="H19" t="str">
            <v/>
          </cell>
          <cell r="I19">
            <v>446714.89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240115.18699579997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312351.12999999995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1169682.2263844004</v>
          </cell>
          <cell r="E23" t="str">
            <v/>
          </cell>
          <cell r="F23">
            <v>122807.01000000001</v>
          </cell>
          <cell r="G23" t="str">
            <v/>
          </cell>
          <cell r="H23" t="str">
            <v/>
          </cell>
          <cell r="I23">
            <v>397968.67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298892.88000000006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432297.91254039999</v>
          </cell>
          <cell r="E26">
            <v>340546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206981.97999999992</v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1684867.9405993999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896726.66</v>
          </cell>
          <cell r="C29" t="str">
            <v/>
          </cell>
          <cell r="D29">
            <v>669950.93601800001</v>
          </cell>
          <cell r="E29">
            <v>1110870</v>
          </cell>
          <cell r="F29" t="str">
            <v/>
          </cell>
          <cell r="G29" t="str">
            <v/>
          </cell>
          <cell r="H29" t="str">
            <v/>
          </cell>
          <cell r="I29">
            <v>913356.01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359904.81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427363.21</v>
          </cell>
        </row>
        <row r="31">
          <cell r="A31" t="str">
            <v>BT17 0</v>
          </cell>
          <cell r="B31">
            <v>532937.69999999995</v>
          </cell>
          <cell r="C31">
            <v>159054.14000000001</v>
          </cell>
          <cell r="D31">
            <v>606116.46609420003</v>
          </cell>
          <cell r="E31">
            <v>668043</v>
          </cell>
          <cell r="F31" t="str">
            <v/>
          </cell>
          <cell r="G31" t="str">
            <v/>
          </cell>
          <cell r="H31" t="str">
            <v/>
          </cell>
          <cell r="I31">
            <v>1973812.6500000004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11936708.095087193</v>
          </cell>
          <cell r="E32">
            <v>561862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197241.11</v>
          </cell>
          <cell r="C33" t="str">
            <v/>
          </cell>
          <cell r="D33" t="str">
            <v/>
          </cell>
          <cell r="E33">
            <v>2049780</v>
          </cell>
          <cell r="F33" t="str">
            <v/>
          </cell>
          <cell r="G33" t="str">
            <v/>
          </cell>
          <cell r="H33" t="str">
            <v/>
          </cell>
          <cell r="I33">
            <v>1780141.6199999999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1991148.3033147992</v>
          </cell>
          <cell r="E35">
            <v>3319596</v>
          </cell>
          <cell r="F35">
            <v>359911.05000000005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>
            <v>209270.44</v>
          </cell>
          <cell r="C36" t="str">
            <v/>
          </cell>
          <cell r="D36">
            <v>1896598.1545046002</v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>
            <v>415445.06999999995</v>
          </cell>
        </row>
        <row r="37">
          <cell r="A37" t="str">
            <v>BT19 6</v>
          </cell>
          <cell r="B37">
            <v>229177.02</v>
          </cell>
          <cell r="C37">
            <v>53520.07</v>
          </cell>
          <cell r="D37">
            <v>329837.540592</v>
          </cell>
          <cell r="E37">
            <v>248736</v>
          </cell>
          <cell r="F37" t="str">
            <v/>
          </cell>
          <cell r="G37" t="str">
            <v/>
          </cell>
          <cell r="H37">
            <v>250727.91</v>
          </cell>
          <cell r="I37">
            <v>408124.77</v>
          </cell>
        </row>
        <row r="38">
          <cell r="A38" t="str">
            <v>BT19 7</v>
          </cell>
          <cell r="B38">
            <v>712404.47999999998</v>
          </cell>
          <cell r="C38" t="str">
            <v/>
          </cell>
          <cell r="D38">
            <v>1426896.2237602</v>
          </cell>
          <cell r="E38">
            <v>2060256</v>
          </cell>
          <cell r="F38" t="str">
            <v/>
          </cell>
          <cell r="G38" t="str">
            <v/>
          </cell>
          <cell r="H38">
            <v>822056.50000000012</v>
          </cell>
          <cell r="I38">
            <v>2159613.4799999991</v>
          </cell>
        </row>
        <row r="39">
          <cell r="A39" t="str">
            <v>BT2 7</v>
          </cell>
          <cell r="B39">
            <v>800166.41</v>
          </cell>
          <cell r="C39" t="str">
            <v/>
          </cell>
          <cell r="D39" t="str">
            <v/>
          </cell>
          <cell r="E39">
            <v>944008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412516.01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2886037.11</v>
          </cell>
        </row>
        <row r="41">
          <cell r="A41" t="str">
            <v>BT20 3</v>
          </cell>
          <cell r="B41">
            <v>675085.12</v>
          </cell>
          <cell r="C41" t="str">
            <v/>
          </cell>
          <cell r="D41">
            <v>1469779.7505454004</v>
          </cell>
          <cell r="E41">
            <v>1314911</v>
          </cell>
          <cell r="F41" t="str">
            <v/>
          </cell>
          <cell r="G41" t="str">
            <v/>
          </cell>
          <cell r="H41" t="str">
            <v/>
          </cell>
          <cell r="I41">
            <v>1959570.13</v>
          </cell>
        </row>
        <row r="42">
          <cell r="A42" t="str">
            <v>BT20 4</v>
          </cell>
          <cell r="B42">
            <v>341506.34</v>
          </cell>
          <cell r="C42" t="str">
            <v/>
          </cell>
          <cell r="D42" t="str">
            <v/>
          </cell>
          <cell r="E42">
            <v>1024302</v>
          </cell>
          <cell r="F42" t="str">
            <v/>
          </cell>
          <cell r="G42" t="str">
            <v/>
          </cell>
          <cell r="H42">
            <v>311149.16000000003</v>
          </cell>
          <cell r="I42">
            <v>517265.26</v>
          </cell>
        </row>
        <row r="43">
          <cell r="A43" t="str">
            <v>BT20 5</v>
          </cell>
          <cell r="B43" t="str">
            <v/>
          </cell>
          <cell r="C43">
            <v>245781.97</v>
          </cell>
          <cell r="D43">
            <v>526381.36495640001</v>
          </cell>
          <cell r="E43">
            <v>873733</v>
          </cell>
          <cell r="F43" t="str">
            <v/>
          </cell>
          <cell r="G43" t="str">
            <v/>
          </cell>
          <cell r="H43" t="str">
            <v/>
          </cell>
          <cell r="I43">
            <v>1335562.7300000002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2100562.3399398001</v>
          </cell>
          <cell r="E45">
            <v>1309049</v>
          </cell>
          <cell r="F45" t="str">
            <v/>
          </cell>
          <cell r="G45" t="str">
            <v/>
          </cell>
          <cell r="H45">
            <v>626246.18000000005</v>
          </cell>
          <cell r="I45">
            <v>1253915.7500000002</v>
          </cell>
        </row>
        <row r="46">
          <cell r="A46" t="str">
            <v>BT22 1</v>
          </cell>
          <cell r="B46" t="str">
            <v/>
          </cell>
          <cell r="C46">
            <v>10111004.550000001</v>
          </cell>
          <cell r="D46">
            <v>1352158.1397799999</v>
          </cell>
          <cell r="E46">
            <v>2596670</v>
          </cell>
          <cell r="F46" t="str">
            <v/>
          </cell>
          <cell r="G46" t="str">
            <v/>
          </cell>
          <cell r="H46" t="str">
            <v/>
          </cell>
          <cell r="I46">
            <v>2595462.0700000008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>
            <v>1911682.5311086001</v>
          </cell>
          <cell r="E47">
            <v>7846084</v>
          </cell>
          <cell r="F47" t="str">
            <v/>
          </cell>
          <cell r="G47" t="str">
            <v/>
          </cell>
          <cell r="H47" t="str">
            <v/>
          </cell>
          <cell r="I47">
            <v>2658870.2599999998</v>
          </cell>
        </row>
        <row r="48">
          <cell r="A48" t="str">
            <v>BT23 4</v>
          </cell>
          <cell r="B48" t="str">
            <v/>
          </cell>
          <cell r="C48">
            <v>1287532.1399999999</v>
          </cell>
          <cell r="D48">
            <v>8223477.6709421976</v>
          </cell>
          <cell r="E48">
            <v>4066668</v>
          </cell>
          <cell r="F48" t="str">
            <v/>
          </cell>
          <cell r="G48" t="str">
            <v/>
          </cell>
          <cell r="H48" t="str">
            <v/>
          </cell>
          <cell r="I48">
            <v>2232652.4800000004</v>
          </cell>
        </row>
        <row r="49">
          <cell r="A49" t="str">
            <v>BT23 5</v>
          </cell>
          <cell r="B49">
            <v>175151.9</v>
          </cell>
          <cell r="C49" t="str">
            <v/>
          </cell>
          <cell r="D49" t="str">
            <v/>
          </cell>
          <cell r="E49">
            <v>3233674</v>
          </cell>
          <cell r="F49" t="str">
            <v/>
          </cell>
          <cell r="G49" t="str">
            <v/>
          </cell>
          <cell r="H49" t="str">
            <v/>
          </cell>
          <cell r="I49">
            <v>1950680.8299999994</v>
          </cell>
        </row>
        <row r="50">
          <cell r="A50" t="str">
            <v>BT23 6</v>
          </cell>
          <cell r="B50" t="str">
            <v/>
          </cell>
          <cell r="C50">
            <v>437340.85</v>
          </cell>
          <cell r="D50">
            <v>4699167.936040598</v>
          </cell>
          <cell r="E50">
            <v>2892352</v>
          </cell>
          <cell r="F50" t="str">
            <v/>
          </cell>
          <cell r="G50" t="str">
            <v/>
          </cell>
          <cell r="H50" t="str">
            <v/>
          </cell>
          <cell r="I50">
            <v>8837137.0900000017</v>
          </cell>
        </row>
        <row r="51">
          <cell r="A51" t="str">
            <v>BT23 7</v>
          </cell>
          <cell r="B51">
            <v>271352.8</v>
          </cell>
          <cell r="C51">
            <v>329496.15000000002</v>
          </cell>
          <cell r="D51">
            <v>1127883.8237541998</v>
          </cell>
          <cell r="E51">
            <v>634339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53115.94</v>
          </cell>
          <cell r="D52">
            <v>7229423.3313864022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494278.46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601842.21323520003</v>
          </cell>
          <cell r="E54">
            <v>1968267</v>
          </cell>
          <cell r="F54" t="str">
            <v/>
          </cell>
          <cell r="G54" t="str">
            <v/>
          </cell>
          <cell r="H54" t="str">
            <v/>
          </cell>
          <cell r="I54">
            <v>1299292.9700000002</v>
          </cell>
        </row>
        <row r="55">
          <cell r="A55" t="str">
            <v>BT24 8</v>
          </cell>
          <cell r="B55">
            <v>690297.68</v>
          </cell>
          <cell r="C55" t="str">
            <v/>
          </cell>
          <cell r="D55">
            <v>1821786.2161120006</v>
          </cell>
          <cell r="E55">
            <v>5523802</v>
          </cell>
          <cell r="F55" t="str">
            <v/>
          </cell>
          <cell r="G55" t="str">
            <v/>
          </cell>
          <cell r="H55" t="str">
            <v/>
          </cell>
          <cell r="I55">
            <v>5948109.6999999965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4617575.3302718028</v>
          </cell>
          <cell r="E56">
            <v>4569968</v>
          </cell>
          <cell r="F56" t="str">
            <v/>
          </cell>
          <cell r="G56" t="str">
            <v/>
          </cell>
          <cell r="H56" t="str">
            <v/>
          </cell>
          <cell r="I56">
            <v>9868750.8200000003</v>
          </cell>
        </row>
        <row r="57">
          <cell r="A57" t="str">
            <v>BT25 2</v>
          </cell>
          <cell r="B57">
            <v>456138.1</v>
          </cell>
          <cell r="C57" t="str">
            <v/>
          </cell>
          <cell r="D57">
            <v>2007592.2810802003</v>
          </cell>
          <cell r="E57">
            <v>2296083</v>
          </cell>
          <cell r="F57" t="str">
            <v/>
          </cell>
          <cell r="G57" t="str">
            <v/>
          </cell>
          <cell r="H57" t="str">
            <v/>
          </cell>
          <cell r="I57">
            <v>4119099.6900000009</v>
          </cell>
        </row>
        <row r="58">
          <cell r="A58" t="str">
            <v>BT26 6</v>
          </cell>
          <cell r="B58">
            <v>741470.38</v>
          </cell>
          <cell r="C58" t="str">
            <v/>
          </cell>
          <cell r="D58">
            <v>2986692.9629830006</v>
          </cell>
          <cell r="E58">
            <v>6508765</v>
          </cell>
          <cell r="F58" t="str">
            <v/>
          </cell>
          <cell r="G58" t="str">
            <v/>
          </cell>
          <cell r="H58" t="str">
            <v/>
          </cell>
          <cell r="I58">
            <v>4047591.5900000017</v>
          </cell>
        </row>
        <row r="59">
          <cell r="A59" t="str">
            <v>BT27 4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>
            <v>652578.22</v>
          </cell>
          <cell r="C60">
            <v>289132.11</v>
          </cell>
          <cell r="D60">
            <v>3844708.5400278</v>
          </cell>
          <cell r="E60">
            <v>2522842</v>
          </cell>
          <cell r="F60">
            <v>485380.69</v>
          </cell>
          <cell r="G60" t="str">
            <v/>
          </cell>
          <cell r="H60" t="str">
            <v/>
          </cell>
          <cell r="I60">
            <v>4424842.9800000004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794315</v>
          </cell>
          <cell r="F61" t="str">
            <v/>
          </cell>
          <cell r="G61" t="str">
            <v/>
          </cell>
          <cell r="H61" t="str">
            <v/>
          </cell>
          <cell r="I61">
            <v>1455231.2</v>
          </cell>
        </row>
        <row r="62">
          <cell r="A62" t="str">
            <v>BT28 1</v>
          </cell>
          <cell r="B62">
            <v>315222.74</v>
          </cell>
          <cell r="C62" t="str">
            <v/>
          </cell>
          <cell r="D62">
            <v>1874204.8485804002</v>
          </cell>
          <cell r="E62">
            <v>1059539</v>
          </cell>
          <cell r="F62" t="str">
            <v/>
          </cell>
          <cell r="G62" t="str">
            <v/>
          </cell>
          <cell r="H62" t="str">
            <v/>
          </cell>
          <cell r="I62">
            <v>2553251.2899999996</v>
          </cell>
        </row>
        <row r="63">
          <cell r="A63" t="str">
            <v>BT28 2</v>
          </cell>
          <cell r="B63">
            <v>1778021.53</v>
          </cell>
          <cell r="C63">
            <v>427617.25</v>
          </cell>
          <cell r="D63">
            <v>7550892.7660078015</v>
          </cell>
          <cell r="E63">
            <v>4696529</v>
          </cell>
          <cell r="F63" t="str">
            <v/>
          </cell>
          <cell r="G63" t="str">
            <v/>
          </cell>
          <cell r="H63" t="str">
            <v/>
          </cell>
          <cell r="I63">
            <v>7158450.3499999978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4430186.6963311983</v>
          </cell>
          <cell r="E64" t="str">
            <v/>
          </cell>
          <cell r="F64">
            <v>145298.93000000005</v>
          </cell>
          <cell r="G64" t="str">
            <v/>
          </cell>
          <cell r="H64" t="str">
            <v/>
          </cell>
          <cell r="I64">
            <v>1008199.6600000001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4285237.7348723998</v>
          </cell>
          <cell r="E66">
            <v>3398966</v>
          </cell>
          <cell r="F66" t="str">
            <v/>
          </cell>
          <cell r="G66" t="str">
            <v/>
          </cell>
          <cell r="H66" t="str">
            <v/>
          </cell>
          <cell r="I66">
            <v>8272644.4800000014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15253951.1779008</v>
          </cell>
          <cell r="E67">
            <v>5495491</v>
          </cell>
          <cell r="F67" t="str">
            <v/>
          </cell>
          <cell r="G67" t="str">
            <v/>
          </cell>
          <cell r="H67" t="str">
            <v/>
          </cell>
          <cell r="I67">
            <v>12424470.540000007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1921252.5747086008</v>
          </cell>
          <cell r="E69">
            <v>1429421</v>
          </cell>
          <cell r="F69" t="str">
            <v/>
          </cell>
          <cell r="G69" t="str">
            <v/>
          </cell>
          <cell r="H69" t="str">
            <v/>
          </cell>
          <cell r="I69">
            <v>1492103.54</v>
          </cell>
        </row>
        <row r="70">
          <cell r="A70" t="str">
            <v>BT30 7</v>
          </cell>
          <cell r="B70">
            <v>1178302.33</v>
          </cell>
          <cell r="C70" t="str">
            <v/>
          </cell>
          <cell r="D70">
            <v>1197846.6451890001</v>
          </cell>
          <cell r="E70">
            <v>4595396</v>
          </cell>
          <cell r="F70" t="str">
            <v/>
          </cell>
          <cell r="G70" t="str">
            <v/>
          </cell>
          <cell r="H70" t="str">
            <v/>
          </cell>
          <cell r="I70">
            <v>1740611.27</v>
          </cell>
        </row>
        <row r="71">
          <cell r="A71" t="str">
            <v>BT30 8</v>
          </cell>
          <cell r="B71">
            <v>460214.58</v>
          </cell>
          <cell r="C71" t="str">
            <v/>
          </cell>
          <cell r="D71">
            <v>2394334.0170748001</v>
          </cell>
          <cell r="E71">
            <v>3775178</v>
          </cell>
          <cell r="F71" t="str">
            <v/>
          </cell>
          <cell r="G71" t="str">
            <v/>
          </cell>
          <cell r="H71">
            <v>2385226.94</v>
          </cell>
          <cell r="I71">
            <v>2865601.51</v>
          </cell>
        </row>
        <row r="72">
          <cell r="A72" t="str">
            <v>BT30 9</v>
          </cell>
          <cell r="B72">
            <v>875148.1</v>
          </cell>
          <cell r="C72" t="str">
            <v/>
          </cell>
          <cell r="D72">
            <v>4305734.2462485991</v>
          </cell>
          <cell r="E72">
            <v>5645058</v>
          </cell>
          <cell r="F72" t="str">
            <v/>
          </cell>
          <cell r="G72" t="str">
            <v/>
          </cell>
          <cell r="H72" t="str">
            <v/>
          </cell>
          <cell r="I72">
            <v>3040906.080000001</v>
          </cell>
        </row>
        <row r="73">
          <cell r="A73" t="str">
            <v>BT31 9</v>
          </cell>
          <cell r="B73">
            <v>839571.63</v>
          </cell>
          <cell r="C73">
            <v>140890.38</v>
          </cell>
          <cell r="D73" t="str">
            <v/>
          </cell>
          <cell r="E73">
            <v>2655609</v>
          </cell>
          <cell r="F73" t="str">
            <v/>
          </cell>
          <cell r="G73" t="str">
            <v/>
          </cell>
          <cell r="H73" t="str">
            <v/>
          </cell>
          <cell r="I73">
            <v>7537100.4100000001</v>
          </cell>
        </row>
        <row r="74">
          <cell r="A74" t="str">
            <v>BT32 3</v>
          </cell>
          <cell r="B74">
            <v>10258505.939999999</v>
          </cell>
          <cell r="C74" t="str">
            <v/>
          </cell>
          <cell r="D74">
            <v>5082790.5006239992</v>
          </cell>
          <cell r="E74">
            <v>5699719</v>
          </cell>
          <cell r="F74" t="str">
            <v/>
          </cell>
          <cell r="G74" t="str">
            <v/>
          </cell>
          <cell r="H74">
            <v>5292200.66</v>
          </cell>
          <cell r="I74">
            <v>5837008.1500000004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1429951.1494621998</v>
          </cell>
          <cell r="E75">
            <v>2731319</v>
          </cell>
          <cell r="F75" t="str">
            <v/>
          </cell>
          <cell r="G75" t="str">
            <v/>
          </cell>
          <cell r="H75" t="str">
            <v/>
          </cell>
          <cell r="I75">
            <v>1279299.6199999999</v>
          </cell>
        </row>
        <row r="76">
          <cell r="A76" t="str">
            <v>BT32 5</v>
          </cell>
          <cell r="B76">
            <v>191730.82</v>
          </cell>
          <cell r="C76" t="str">
            <v/>
          </cell>
          <cell r="D76">
            <v>1110504.6150650003</v>
          </cell>
          <cell r="E76">
            <v>3248132</v>
          </cell>
          <cell r="F76" t="str">
            <v/>
          </cell>
          <cell r="G76" t="str">
            <v/>
          </cell>
          <cell r="H76" t="str">
            <v/>
          </cell>
          <cell r="I76">
            <v>3888761.9900000007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2302739.23</v>
          </cell>
          <cell r="C78" t="str">
            <v/>
          </cell>
          <cell r="D78">
            <v>1601683.7783839996</v>
          </cell>
          <cell r="E78">
            <v>1847509</v>
          </cell>
          <cell r="F78" t="str">
            <v/>
          </cell>
          <cell r="G78" t="str">
            <v/>
          </cell>
          <cell r="H78" t="str">
            <v/>
          </cell>
          <cell r="I78">
            <v>4931480.9100000011</v>
          </cell>
        </row>
        <row r="79">
          <cell r="A79" t="str">
            <v>BT34 1</v>
          </cell>
          <cell r="B79">
            <v>1101754.43</v>
          </cell>
          <cell r="C79">
            <v>226593.99</v>
          </cell>
          <cell r="D79">
            <v>1667385.8145033999</v>
          </cell>
          <cell r="E79">
            <v>3313746</v>
          </cell>
          <cell r="F79" t="str">
            <v/>
          </cell>
          <cell r="G79" t="str">
            <v/>
          </cell>
          <cell r="H79" t="str">
            <v/>
          </cell>
          <cell r="I79">
            <v>2517701.330000001</v>
          </cell>
        </row>
        <row r="80">
          <cell r="A80" t="str">
            <v>BT34 2</v>
          </cell>
          <cell r="B80">
            <v>2046360.09</v>
          </cell>
          <cell r="C80" t="str">
            <v/>
          </cell>
          <cell r="D80">
            <v>7503768.7112054024</v>
          </cell>
          <cell r="E80">
            <v>2846288</v>
          </cell>
          <cell r="F80">
            <v>175276.42999999996</v>
          </cell>
          <cell r="G80" t="str">
            <v/>
          </cell>
          <cell r="H80" t="str">
            <v/>
          </cell>
          <cell r="I80">
            <v>4123343.6299999985</v>
          </cell>
        </row>
        <row r="81">
          <cell r="A81" t="str">
            <v>BT34 3</v>
          </cell>
          <cell r="B81">
            <v>3820504.6</v>
          </cell>
          <cell r="C81">
            <v>172607.29</v>
          </cell>
          <cell r="D81">
            <v>2559815.9976794003</v>
          </cell>
          <cell r="E81">
            <v>1935863</v>
          </cell>
          <cell r="F81" t="str">
            <v/>
          </cell>
          <cell r="G81" t="str">
            <v/>
          </cell>
          <cell r="H81" t="str">
            <v/>
          </cell>
          <cell r="I81">
            <v>5768091.6199999992</v>
          </cell>
        </row>
        <row r="82">
          <cell r="A82" t="str">
            <v>BT34 4</v>
          </cell>
          <cell r="B82">
            <v>7361397.0300000003</v>
          </cell>
          <cell r="C82" t="str">
            <v/>
          </cell>
          <cell r="D82">
            <v>1919218.2209352001</v>
          </cell>
          <cell r="E82">
            <v>4483509</v>
          </cell>
          <cell r="F82" t="str">
            <v/>
          </cell>
          <cell r="G82" t="str">
            <v/>
          </cell>
          <cell r="H82" t="str">
            <v/>
          </cell>
          <cell r="I82">
            <v>5494199.370000001</v>
          </cell>
        </row>
        <row r="83">
          <cell r="A83" t="str">
            <v>BT34 5</v>
          </cell>
          <cell r="B83">
            <v>966346.63</v>
          </cell>
          <cell r="C83" t="str">
            <v/>
          </cell>
          <cell r="D83">
            <v>3059595.0514200018</v>
          </cell>
          <cell r="E83">
            <v>3866803</v>
          </cell>
          <cell r="F83" t="str">
            <v/>
          </cell>
          <cell r="G83" t="str">
            <v/>
          </cell>
          <cell r="H83" t="str">
            <v/>
          </cell>
          <cell r="I83">
            <v>7960492.0899999999</v>
          </cell>
        </row>
        <row r="84">
          <cell r="A84" t="str">
            <v>BT35 0</v>
          </cell>
          <cell r="B84">
            <v>440364.53</v>
          </cell>
          <cell r="C84" t="str">
            <v/>
          </cell>
          <cell r="D84">
            <v>3136508.1552458005</v>
          </cell>
          <cell r="E84">
            <v>741995</v>
          </cell>
          <cell r="F84" t="str">
            <v/>
          </cell>
          <cell r="G84" t="str">
            <v/>
          </cell>
          <cell r="H84" t="str">
            <v/>
          </cell>
          <cell r="I84">
            <v>5861768.5699999975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4021607.89</v>
          </cell>
          <cell r="C86">
            <v>1411510.53</v>
          </cell>
          <cell r="D86">
            <v>15404428.354294199</v>
          </cell>
          <cell r="E86">
            <v>4960667</v>
          </cell>
          <cell r="F86" t="str">
            <v/>
          </cell>
          <cell r="G86" t="str">
            <v/>
          </cell>
          <cell r="H86" t="str">
            <v/>
          </cell>
          <cell r="I86">
            <v>19675174.640000012</v>
          </cell>
        </row>
        <row r="87">
          <cell r="A87" t="str">
            <v>BT35 7</v>
          </cell>
          <cell r="B87">
            <v>808504.45</v>
          </cell>
          <cell r="C87" t="str">
            <v/>
          </cell>
          <cell r="D87">
            <v>3541705.8161132</v>
          </cell>
          <cell r="E87">
            <v>3279833</v>
          </cell>
          <cell r="F87" t="str">
            <v/>
          </cell>
          <cell r="G87" t="str">
            <v/>
          </cell>
          <cell r="H87" t="str">
            <v/>
          </cell>
          <cell r="I87">
            <v>4824835.07</v>
          </cell>
        </row>
        <row r="88">
          <cell r="A88" t="str">
            <v>BT35 8</v>
          </cell>
          <cell r="B88">
            <v>1470035.57</v>
          </cell>
          <cell r="C88">
            <v>1179139.47</v>
          </cell>
          <cell r="D88">
            <v>4043714.1633900008</v>
          </cell>
          <cell r="E88" t="str">
            <v/>
          </cell>
          <cell r="F88">
            <v>221806.06</v>
          </cell>
          <cell r="G88" t="str">
            <v/>
          </cell>
          <cell r="H88" t="str">
            <v/>
          </cell>
          <cell r="I88">
            <v>2419678.73</v>
          </cell>
        </row>
        <row r="89">
          <cell r="A89" t="str">
            <v>BT35 9</v>
          </cell>
          <cell r="B89">
            <v>632030.15</v>
          </cell>
          <cell r="C89" t="str">
            <v/>
          </cell>
          <cell r="D89">
            <v>3606789.3995825998</v>
          </cell>
          <cell r="E89">
            <v>1093827</v>
          </cell>
          <cell r="F89">
            <v>246492.82</v>
          </cell>
          <cell r="G89" t="str">
            <v/>
          </cell>
          <cell r="H89" t="str">
            <v/>
          </cell>
          <cell r="I89">
            <v>1491562.61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4615217.2010227982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172453.82</v>
          </cell>
          <cell r="C91" t="str">
            <v/>
          </cell>
          <cell r="D91">
            <v>1557493.9133920001</v>
          </cell>
          <cell r="E91">
            <v>998451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1140640.0060106001</v>
          </cell>
          <cell r="E92">
            <v>293249</v>
          </cell>
          <cell r="F92" t="str">
            <v/>
          </cell>
          <cell r="G92" t="str">
            <v/>
          </cell>
          <cell r="H92">
            <v>317552.50999999995</v>
          </cell>
          <cell r="I92">
            <v>800821.15</v>
          </cell>
        </row>
        <row r="93">
          <cell r="A93" t="str">
            <v>BT36 7</v>
          </cell>
          <cell r="B93">
            <v>140158.37</v>
          </cell>
          <cell r="C93" t="str">
            <v/>
          </cell>
          <cell r="D93" t="str">
            <v/>
          </cell>
          <cell r="E93">
            <v>1133743</v>
          </cell>
          <cell r="F93" t="str">
            <v/>
          </cell>
          <cell r="G93" t="str">
            <v/>
          </cell>
          <cell r="H93" t="str">
            <v/>
          </cell>
          <cell r="I93">
            <v>925169.58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>
            <v>144689.49</v>
          </cell>
          <cell r="C95" t="str">
            <v/>
          </cell>
          <cell r="D95">
            <v>1544203.6999301999</v>
          </cell>
          <cell r="E95" t="str">
            <v/>
          </cell>
          <cell r="F95">
            <v>121683.53000000003</v>
          </cell>
          <cell r="G95" t="str">
            <v/>
          </cell>
          <cell r="H95" t="str">
            <v/>
          </cell>
          <cell r="I95">
            <v>803369.24999999988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145163.34</v>
          </cell>
          <cell r="C98">
            <v>460882.25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>
            <v>1557332.2400000005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1679601.4832467998</v>
          </cell>
          <cell r="E99">
            <v>1724491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450462.23</v>
          </cell>
          <cell r="C100" t="str">
            <v/>
          </cell>
          <cell r="D100" t="str">
            <v/>
          </cell>
          <cell r="E100">
            <v>2501646</v>
          </cell>
          <cell r="F100" t="str">
            <v/>
          </cell>
          <cell r="G100" t="str">
            <v/>
          </cell>
          <cell r="H100" t="str">
            <v/>
          </cell>
          <cell r="I100">
            <v>741938.96999999986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>
            <v>2959230.2231944003</v>
          </cell>
          <cell r="E101">
            <v>4643063</v>
          </cell>
          <cell r="F101" t="str">
            <v/>
          </cell>
          <cell r="G101" t="str">
            <v/>
          </cell>
          <cell r="H101" t="str">
            <v/>
          </cell>
          <cell r="I101">
            <v>1113067.1499999999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498596.97</v>
          </cell>
          <cell r="C103" t="str">
            <v/>
          </cell>
          <cell r="D103">
            <v>1975777.1345796005</v>
          </cell>
          <cell r="E103">
            <v>7619295</v>
          </cell>
          <cell r="F103" t="str">
            <v/>
          </cell>
          <cell r="G103" t="str">
            <v/>
          </cell>
          <cell r="H103" t="str">
            <v/>
          </cell>
          <cell r="I103">
            <v>9184125.0000000056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>
            <v>10798469.785701999</v>
          </cell>
          <cell r="E104">
            <v>906645</v>
          </cell>
          <cell r="F104">
            <v>183683.38999999998</v>
          </cell>
          <cell r="G104" t="str">
            <v/>
          </cell>
          <cell r="H104" t="str">
            <v/>
          </cell>
          <cell r="I104">
            <v>1368585.6000000003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467086</v>
          </cell>
          <cell r="F105" t="str">
            <v/>
          </cell>
          <cell r="G105" t="str">
            <v/>
          </cell>
          <cell r="H105" t="str">
            <v/>
          </cell>
          <cell r="I105">
            <v>999288.27999999991</v>
          </cell>
        </row>
        <row r="106">
          <cell r="A106" t="str">
            <v>BT4 3</v>
          </cell>
          <cell r="B106">
            <v>1314779.75</v>
          </cell>
          <cell r="C106">
            <v>588490</v>
          </cell>
          <cell r="D106">
            <v>2786036.4677537982</v>
          </cell>
          <cell r="E106">
            <v>2208076</v>
          </cell>
          <cell r="F106" t="str">
            <v/>
          </cell>
          <cell r="G106" t="str">
            <v/>
          </cell>
          <cell r="H106" t="str">
            <v/>
          </cell>
          <cell r="I106">
            <v>1452746.8599999999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1327106</v>
          </cell>
          <cell r="F108" t="str">
            <v/>
          </cell>
          <cell r="G108" t="str">
            <v/>
          </cell>
          <cell r="H108" t="str">
            <v/>
          </cell>
          <cell r="I108">
            <v>1533069.2299999995</v>
          </cell>
        </row>
        <row r="109">
          <cell r="A109" t="str">
            <v>BT40 2</v>
          </cell>
          <cell r="B109">
            <v>372451.7</v>
          </cell>
          <cell r="C109" t="str">
            <v/>
          </cell>
          <cell r="D109">
            <v>788417.28031039971</v>
          </cell>
          <cell r="E109">
            <v>1542103</v>
          </cell>
          <cell r="F109" t="str">
            <v/>
          </cell>
          <cell r="G109" t="str">
            <v/>
          </cell>
          <cell r="H109" t="str">
            <v/>
          </cell>
          <cell r="I109">
            <v>3949130.330000001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1283826.0054304001</v>
          </cell>
          <cell r="E110">
            <v>2042129</v>
          </cell>
          <cell r="F110" t="str">
            <v/>
          </cell>
          <cell r="G110" t="str">
            <v/>
          </cell>
          <cell r="H110" t="str">
            <v/>
          </cell>
          <cell r="I110">
            <v>6403318.4499999983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401622.7</v>
          </cell>
        </row>
        <row r="113">
          <cell r="A113" t="str">
            <v>BT41 2</v>
          </cell>
          <cell r="B113">
            <v>455240.54</v>
          </cell>
          <cell r="C113" t="str">
            <v/>
          </cell>
          <cell r="D113">
            <v>6763533.8272652002</v>
          </cell>
          <cell r="E113">
            <v>2679669</v>
          </cell>
          <cell r="F113" t="str">
            <v/>
          </cell>
          <cell r="G113" t="str">
            <v/>
          </cell>
          <cell r="H113" t="str">
            <v/>
          </cell>
          <cell r="I113">
            <v>3707325.7399999998</v>
          </cell>
        </row>
        <row r="114">
          <cell r="A114" t="str">
            <v>BT41 3</v>
          </cell>
          <cell r="B114">
            <v>1290094.21</v>
          </cell>
          <cell r="C114" t="str">
            <v/>
          </cell>
          <cell r="D114">
            <v>9754371.3433642089</v>
          </cell>
          <cell r="E114">
            <v>8420464</v>
          </cell>
          <cell r="F114" t="str">
            <v/>
          </cell>
          <cell r="G114" t="str">
            <v/>
          </cell>
          <cell r="H114" t="str">
            <v/>
          </cell>
          <cell r="I114">
            <v>5612331.3100000015</v>
          </cell>
        </row>
        <row r="115">
          <cell r="A115" t="str">
            <v>BT41 4</v>
          </cell>
          <cell r="B115">
            <v>980818.43</v>
          </cell>
          <cell r="C115" t="str">
            <v/>
          </cell>
          <cell r="D115">
            <v>1702915.0137923991</v>
          </cell>
          <cell r="E115">
            <v>2544889</v>
          </cell>
          <cell r="F115" t="str">
            <v/>
          </cell>
          <cell r="G115" t="str">
            <v/>
          </cell>
          <cell r="H115" t="str">
            <v/>
          </cell>
          <cell r="I115">
            <v>2813787.03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640474.17000000004</v>
          </cell>
          <cell r="C117" t="str">
            <v/>
          </cell>
          <cell r="D117" t="str">
            <v/>
          </cell>
          <cell r="E117">
            <v>2547721</v>
          </cell>
          <cell r="F117" t="str">
            <v/>
          </cell>
          <cell r="G117" t="str">
            <v/>
          </cell>
          <cell r="H117" t="str">
            <v/>
          </cell>
          <cell r="I117">
            <v>5273701.28</v>
          </cell>
        </row>
        <row r="118">
          <cell r="A118" t="str">
            <v>BT42 2</v>
          </cell>
          <cell r="B118">
            <v>670964.69999999995</v>
          </cell>
          <cell r="C118" t="str">
            <v/>
          </cell>
          <cell r="D118">
            <v>997741.6054540003</v>
          </cell>
          <cell r="E118">
            <v>2798665</v>
          </cell>
          <cell r="F118" t="str">
            <v/>
          </cell>
          <cell r="G118" t="str">
            <v/>
          </cell>
          <cell r="H118" t="str">
            <v/>
          </cell>
          <cell r="I118">
            <v>5014568.5499999989</v>
          </cell>
        </row>
        <row r="119">
          <cell r="A119" t="str">
            <v>BT42 3</v>
          </cell>
          <cell r="B119">
            <v>768713.7</v>
          </cell>
          <cell r="C119" t="str">
            <v/>
          </cell>
          <cell r="D119">
            <v>1417218.1322073999</v>
          </cell>
          <cell r="E119">
            <v>3643418</v>
          </cell>
          <cell r="F119" t="str">
            <v/>
          </cell>
          <cell r="G119" t="str">
            <v/>
          </cell>
          <cell r="H119" t="str">
            <v/>
          </cell>
          <cell r="I119">
            <v>9213738.4800000004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 t="str">
            <v/>
          </cell>
          <cell r="E120">
            <v>6141008</v>
          </cell>
          <cell r="F120" t="str">
            <v/>
          </cell>
          <cell r="G120" t="str">
            <v/>
          </cell>
          <cell r="H120" t="str">
            <v/>
          </cell>
          <cell r="I120">
            <v>4144542.8700000006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509030.36</v>
          </cell>
          <cell r="C122">
            <v>989436.65</v>
          </cell>
          <cell r="D122">
            <v>495097.60967360006</v>
          </cell>
          <cell r="E122">
            <v>880793</v>
          </cell>
          <cell r="F122" t="str">
            <v/>
          </cell>
          <cell r="G122" t="str">
            <v/>
          </cell>
          <cell r="H122" t="str">
            <v/>
          </cell>
          <cell r="I122">
            <v>1335090.1500000001</v>
          </cell>
        </row>
        <row r="123">
          <cell r="A123" t="str">
            <v>BT43 6</v>
          </cell>
          <cell r="B123">
            <v>934442.02</v>
          </cell>
          <cell r="C123" t="str">
            <v/>
          </cell>
          <cell r="D123">
            <v>2199892.4014907996</v>
          </cell>
          <cell r="E123">
            <v>1054858</v>
          </cell>
          <cell r="F123" t="str">
            <v/>
          </cell>
          <cell r="G123" t="str">
            <v/>
          </cell>
          <cell r="H123" t="str">
            <v/>
          </cell>
          <cell r="I123">
            <v>4910040.4099999983</v>
          </cell>
        </row>
        <row r="124">
          <cell r="A124" t="str">
            <v>BT43 7</v>
          </cell>
          <cell r="B124">
            <v>354477.36</v>
          </cell>
          <cell r="C124" t="str">
            <v/>
          </cell>
          <cell r="D124">
            <v>823699.33193059987</v>
          </cell>
          <cell r="E124">
            <v>2578965</v>
          </cell>
          <cell r="F124" t="str">
            <v/>
          </cell>
          <cell r="G124" t="str">
            <v/>
          </cell>
          <cell r="H124" t="str">
            <v/>
          </cell>
          <cell r="I124">
            <v>3456311.3699999996</v>
          </cell>
        </row>
        <row r="125">
          <cell r="A125" t="str">
            <v>BT44 0</v>
          </cell>
          <cell r="B125">
            <v>1034379.63</v>
          </cell>
          <cell r="C125">
            <v>925176.98</v>
          </cell>
          <cell r="D125">
            <v>1333552.9290188001</v>
          </cell>
          <cell r="E125">
            <v>5273852</v>
          </cell>
          <cell r="F125" t="str">
            <v/>
          </cell>
          <cell r="G125" t="str">
            <v/>
          </cell>
          <cell r="H125" t="str">
            <v/>
          </cell>
          <cell r="I125">
            <v>4094662.91</v>
          </cell>
        </row>
        <row r="126">
          <cell r="A126" t="str">
            <v>BT44 8</v>
          </cell>
          <cell r="B126">
            <v>178076.26</v>
          </cell>
          <cell r="C126">
            <v>884688.31</v>
          </cell>
          <cell r="D126">
            <v>7725632.3756775996</v>
          </cell>
          <cell r="E126">
            <v>6507289</v>
          </cell>
          <cell r="F126" t="str">
            <v/>
          </cell>
          <cell r="G126" t="str">
            <v/>
          </cell>
          <cell r="H126" t="str">
            <v/>
          </cell>
          <cell r="I126">
            <v>2262352.0100000002</v>
          </cell>
        </row>
        <row r="127">
          <cell r="A127" t="str">
            <v>BT44 9</v>
          </cell>
          <cell r="B127" t="str">
            <v/>
          </cell>
          <cell r="C127">
            <v>3609758.57</v>
          </cell>
          <cell r="D127">
            <v>2642734.8211114006</v>
          </cell>
          <cell r="E127">
            <v>6357144</v>
          </cell>
          <cell r="F127" t="str">
            <v/>
          </cell>
          <cell r="G127" t="str">
            <v/>
          </cell>
          <cell r="H127" t="str">
            <v/>
          </cell>
          <cell r="I127">
            <v>11983823.52</v>
          </cell>
        </row>
        <row r="128">
          <cell r="A128" t="str">
            <v>BT45 5</v>
          </cell>
          <cell r="B128">
            <v>1445313.96</v>
          </cell>
          <cell r="C128" t="str">
            <v/>
          </cell>
          <cell r="D128" t="str">
            <v/>
          </cell>
          <cell r="E128">
            <v>2111939</v>
          </cell>
          <cell r="F128" t="str">
            <v/>
          </cell>
          <cell r="G128" t="str">
            <v/>
          </cell>
          <cell r="H128" t="str">
            <v/>
          </cell>
          <cell r="I128">
            <v>4568044.59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1788935.0634062006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7502585.9158096025</v>
          </cell>
          <cell r="E130">
            <v>4987704</v>
          </cell>
          <cell r="F130" t="str">
            <v/>
          </cell>
          <cell r="G130" t="str">
            <v/>
          </cell>
          <cell r="H130" t="str">
            <v/>
          </cell>
          <cell r="I130">
            <v>7507999.9099999992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5900057.6258595977</v>
          </cell>
          <cell r="E131">
            <v>3556928</v>
          </cell>
          <cell r="F131" t="str">
            <v/>
          </cell>
          <cell r="G131" t="str">
            <v/>
          </cell>
          <cell r="H131" t="str">
            <v/>
          </cell>
          <cell r="I131">
            <v>7386672.299999998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524396.97</v>
          </cell>
          <cell r="C133" t="str">
            <v/>
          </cell>
          <cell r="D133">
            <v>6009497.1268900018</v>
          </cell>
          <cell r="E133">
            <v>7243253</v>
          </cell>
          <cell r="F133" t="str">
            <v/>
          </cell>
          <cell r="G133" t="str">
            <v/>
          </cell>
          <cell r="H133" t="str">
            <v/>
          </cell>
          <cell r="I133">
            <v>6713640.1500000022</v>
          </cell>
        </row>
        <row r="134">
          <cell r="A134" t="str">
            <v>BT47 2</v>
          </cell>
          <cell r="B134">
            <v>498076.04</v>
          </cell>
          <cell r="C134" t="str">
            <v/>
          </cell>
          <cell r="D134">
            <v>1584460.7716329994</v>
          </cell>
          <cell r="E134">
            <v>475590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A135" t="str">
            <v>BT47 3</v>
          </cell>
          <cell r="B135">
            <v>5038558.91</v>
          </cell>
          <cell r="C135" t="str">
            <v/>
          </cell>
          <cell r="D135">
            <v>4934733.0233681994</v>
          </cell>
          <cell r="E135">
            <v>7792135</v>
          </cell>
          <cell r="F135" t="str">
            <v/>
          </cell>
          <cell r="G135" t="str">
            <v/>
          </cell>
          <cell r="H135" t="str">
            <v/>
          </cell>
          <cell r="I135">
            <v>4906887.1699999981</v>
          </cell>
        </row>
        <row r="136">
          <cell r="A136" t="str">
            <v>BT47 4</v>
          </cell>
          <cell r="B136" t="str">
            <v/>
          </cell>
          <cell r="C136">
            <v>402287.97</v>
          </cell>
          <cell r="D136">
            <v>6959312.3190257968</v>
          </cell>
          <cell r="E136">
            <v>4776853</v>
          </cell>
          <cell r="F136">
            <v>7586053.8400000026</v>
          </cell>
          <cell r="G136" t="str">
            <v/>
          </cell>
          <cell r="H136" t="str">
            <v/>
          </cell>
          <cell r="I136">
            <v>9794789.5800000038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501706.52</v>
          </cell>
          <cell r="C138" t="str">
            <v/>
          </cell>
          <cell r="D138">
            <v>1917268.6362530007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1748890.4799999997</v>
          </cell>
        </row>
        <row r="139">
          <cell r="A139" t="str">
            <v>BT48 0</v>
          </cell>
          <cell r="B139">
            <v>414737.5</v>
          </cell>
          <cell r="C139" t="str">
            <v/>
          </cell>
          <cell r="D139">
            <v>6099781.3015696043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1752778.7000000004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14338958.560000001</v>
          </cell>
          <cell r="C141" t="str">
            <v/>
          </cell>
          <cell r="D141">
            <v>1784625.8588993999</v>
          </cell>
          <cell r="E141">
            <v>614561</v>
          </cell>
          <cell r="F141" t="str">
            <v/>
          </cell>
          <cell r="G141" t="str">
            <v/>
          </cell>
          <cell r="H141" t="str">
            <v/>
          </cell>
          <cell r="I141">
            <v>1307673.0799999998</v>
          </cell>
        </row>
        <row r="142">
          <cell r="A142" t="str">
            <v>BT48 7</v>
          </cell>
          <cell r="B142">
            <v>4804309.78</v>
          </cell>
          <cell r="C142" t="str">
            <v/>
          </cell>
          <cell r="D142">
            <v>6215422.1982421987</v>
          </cell>
          <cell r="E142">
            <v>443895</v>
          </cell>
          <cell r="F142">
            <v>357659.84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802663.94</v>
          </cell>
          <cell r="C143" t="str">
            <v/>
          </cell>
          <cell r="D143">
            <v>4655662.2855081996</v>
          </cell>
          <cell r="E143">
            <v>1925727</v>
          </cell>
          <cell r="F143">
            <v>223440.13999999996</v>
          </cell>
          <cell r="G143" t="str">
            <v/>
          </cell>
          <cell r="H143" t="str">
            <v/>
          </cell>
          <cell r="I143">
            <v>749056.20000000019</v>
          </cell>
        </row>
        <row r="144">
          <cell r="A144" t="str">
            <v>BT48 9</v>
          </cell>
          <cell r="B144">
            <v>331123.40999999997</v>
          </cell>
          <cell r="C144" t="str">
            <v/>
          </cell>
          <cell r="D144">
            <v>309965.34249980003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 t="str">
            <v>BT49 0</v>
          </cell>
          <cell r="B145">
            <v>404999.51</v>
          </cell>
          <cell r="C145" t="str">
            <v/>
          </cell>
          <cell r="D145">
            <v>2816942.3856262024</v>
          </cell>
          <cell r="E145">
            <v>2654554</v>
          </cell>
          <cell r="F145" t="str">
            <v/>
          </cell>
          <cell r="G145" t="str">
            <v/>
          </cell>
          <cell r="H145" t="str">
            <v/>
          </cell>
          <cell r="I145">
            <v>3767468.149999999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129317.7</v>
          </cell>
          <cell r="C147" t="str">
            <v/>
          </cell>
          <cell r="D147">
            <v>2727659.666996602</v>
          </cell>
          <cell r="E147">
            <v>3938132</v>
          </cell>
          <cell r="F147" t="str">
            <v/>
          </cell>
          <cell r="G147" t="str">
            <v/>
          </cell>
          <cell r="H147" t="str">
            <v/>
          </cell>
          <cell r="I147">
            <v>4072414.3000000003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>
            <v>371662.68</v>
          </cell>
          <cell r="D149" t="str">
            <v/>
          </cell>
          <cell r="E149">
            <v>404184</v>
          </cell>
          <cell r="F149">
            <v>337191.02</v>
          </cell>
          <cell r="G149" t="str">
            <v/>
          </cell>
          <cell r="H149" t="str">
            <v/>
          </cell>
          <cell r="I149">
            <v>1264278.0300000003</v>
          </cell>
        </row>
        <row r="150">
          <cell r="A150" t="str">
            <v>BT5 6</v>
          </cell>
          <cell r="B150">
            <v>1297190.1599999999</v>
          </cell>
          <cell r="C150" t="str">
            <v/>
          </cell>
          <cell r="D150">
            <v>5955052.0669885995</v>
          </cell>
          <cell r="E150">
            <v>1355984</v>
          </cell>
          <cell r="F150" t="str">
            <v/>
          </cell>
          <cell r="G150" t="str">
            <v/>
          </cell>
          <cell r="H150" t="str">
            <v/>
          </cell>
          <cell r="I150">
            <v>665171.17000000027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 t="str">
            <v/>
          </cell>
          <cell r="E151">
            <v>811999</v>
          </cell>
          <cell r="F151" t="str">
            <v/>
          </cell>
          <cell r="G151" t="str">
            <v/>
          </cell>
          <cell r="H151" t="str">
            <v/>
          </cell>
          <cell r="I151">
            <v>491474.35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3474733</v>
          </cell>
          <cell r="F153" t="str">
            <v/>
          </cell>
          <cell r="G153" t="str">
            <v/>
          </cell>
          <cell r="H153" t="str">
            <v/>
          </cell>
          <cell r="I153">
            <v>834160.87000000011</v>
          </cell>
        </row>
        <row r="154">
          <cell r="A154" t="str">
            <v>BT51 4</v>
          </cell>
          <cell r="B154">
            <v>500378.98</v>
          </cell>
          <cell r="C154" t="str">
            <v/>
          </cell>
          <cell r="D154">
            <v>2438594.7672997988</v>
          </cell>
          <cell r="E154">
            <v>4558421</v>
          </cell>
          <cell r="F154">
            <v>2513738.34</v>
          </cell>
          <cell r="G154" t="str">
            <v/>
          </cell>
          <cell r="H154" t="str">
            <v/>
          </cell>
          <cell r="I154">
            <v>2754935.9899999993</v>
          </cell>
        </row>
        <row r="155">
          <cell r="A155" t="str">
            <v>BT51 5</v>
          </cell>
          <cell r="B155">
            <v>217415.44</v>
          </cell>
          <cell r="C155">
            <v>483990.71</v>
          </cell>
          <cell r="D155">
            <v>3906411.7920599994</v>
          </cell>
          <cell r="E155">
            <v>8101205</v>
          </cell>
          <cell r="F155" t="str">
            <v/>
          </cell>
          <cell r="G155" t="str">
            <v/>
          </cell>
          <cell r="H155" t="str">
            <v/>
          </cell>
          <cell r="I155">
            <v>4459127.4700000007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2530560</v>
          </cell>
          <cell r="F156">
            <v>205956.19999999998</v>
          </cell>
          <cell r="G156" t="str">
            <v/>
          </cell>
          <cell r="H156" t="str">
            <v/>
          </cell>
          <cell r="I156">
            <v>3711974.5599999991</v>
          </cell>
        </row>
        <row r="157">
          <cell r="A157" t="str">
            <v>BT52 2</v>
          </cell>
          <cell r="B157">
            <v>287019.15000000002</v>
          </cell>
          <cell r="C157" t="str">
            <v/>
          </cell>
          <cell r="D157">
            <v>3576300.9404621986</v>
          </cell>
          <cell r="E157">
            <v>5802815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 t="str">
            <v/>
          </cell>
          <cell r="E159">
            <v>3941948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389846.94</v>
          </cell>
          <cell r="C160">
            <v>2002891.56</v>
          </cell>
          <cell r="D160">
            <v>2103328.1561443997</v>
          </cell>
          <cell r="E160">
            <v>3028576</v>
          </cell>
          <cell r="F160" t="str">
            <v/>
          </cell>
          <cell r="G160" t="str">
            <v/>
          </cell>
          <cell r="H160" t="str">
            <v/>
          </cell>
          <cell r="I160">
            <v>1624346.9700000002</v>
          </cell>
        </row>
        <row r="161">
          <cell r="A161" t="str">
            <v>BT53 8</v>
          </cell>
          <cell r="B161">
            <v>479844.84</v>
          </cell>
          <cell r="C161">
            <v>2743644.95</v>
          </cell>
          <cell r="D161">
            <v>1949038.2344348</v>
          </cell>
          <cell r="E161">
            <v>8222327</v>
          </cell>
          <cell r="F161" t="str">
            <v/>
          </cell>
          <cell r="G161" t="str">
            <v/>
          </cell>
          <cell r="H161" t="str">
            <v/>
          </cell>
          <cell r="I161">
            <v>10681227.43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769129.72352800006</v>
          </cell>
          <cell r="E163">
            <v>5911715</v>
          </cell>
          <cell r="F163" t="str">
            <v/>
          </cell>
          <cell r="G163" t="str">
            <v/>
          </cell>
          <cell r="H163" t="str">
            <v/>
          </cell>
          <cell r="I163">
            <v>2709670.5400000005</v>
          </cell>
        </row>
        <row r="164">
          <cell r="A164" t="str">
            <v>BT55 7</v>
          </cell>
          <cell r="B164">
            <v>326798.15000000002</v>
          </cell>
          <cell r="C164" t="str">
            <v/>
          </cell>
          <cell r="D164">
            <v>2020853.0071694001</v>
          </cell>
          <cell r="E164">
            <v>464430</v>
          </cell>
          <cell r="F164" t="str">
            <v/>
          </cell>
          <cell r="G164" t="str">
            <v/>
          </cell>
          <cell r="H164" t="str">
            <v/>
          </cell>
          <cell r="I164">
            <v>1168509.6100000001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489889.12922040012</v>
          </cell>
          <cell r="E165">
            <v>3106373</v>
          </cell>
          <cell r="F165" t="str">
            <v/>
          </cell>
          <cell r="G165" t="str">
            <v/>
          </cell>
          <cell r="H165" t="str">
            <v/>
          </cell>
          <cell r="I165">
            <v>1125488.5500000003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421238.29709539987</v>
          </cell>
          <cell r="E166">
            <v>4345788</v>
          </cell>
          <cell r="F166" t="str">
            <v/>
          </cell>
          <cell r="G166" t="str">
            <v/>
          </cell>
          <cell r="H166" t="str">
            <v/>
          </cell>
          <cell r="I166">
            <v>1542958.77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399601.73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3340855.3809642</v>
          </cell>
          <cell r="E170">
            <v>796650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>
            <v>485692.49</v>
          </cell>
          <cell r="C171" t="str">
            <v/>
          </cell>
          <cell r="D171" t="str">
            <v/>
          </cell>
          <cell r="E171">
            <v>10255600</v>
          </cell>
          <cell r="F171" t="str">
            <v/>
          </cell>
          <cell r="G171" t="str">
            <v/>
          </cell>
          <cell r="H171" t="str">
            <v/>
          </cell>
          <cell r="I171">
            <v>4180787.8099999996</v>
          </cell>
        </row>
        <row r="172">
          <cell r="A172" t="str">
            <v>BT60 2</v>
          </cell>
          <cell r="B172">
            <v>631062.72</v>
          </cell>
          <cell r="C172" t="str">
            <v/>
          </cell>
          <cell r="D172">
            <v>2264110.6020534006</v>
          </cell>
          <cell r="E172">
            <v>5893644</v>
          </cell>
          <cell r="F172" t="str">
            <v/>
          </cell>
          <cell r="G172" t="str">
            <v/>
          </cell>
          <cell r="H172" t="str">
            <v/>
          </cell>
          <cell r="I172">
            <v>11782968.43</v>
          </cell>
        </row>
        <row r="173">
          <cell r="A173" t="str">
            <v>BT60 3</v>
          </cell>
          <cell r="B173">
            <v>2084680.21</v>
          </cell>
          <cell r="C173" t="str">
            <v/>
          </cell>
          <cell r="D173">
            <v>5963969.1870195968</v>
          </cell>
          <cell r="E173">
            <v>7235574</v>
          </cell>
          <cell r="F173">
            <v>285444.45</v>
          </cell>
          <cell r="G173" t="str">
            <v/>
          </cell>
          <cell r="H173" t="str">
            <v/>
          </cell>
          <cell r="I173">
            <v>2196540.98</v>
          </cell>
        </row>
        <row r="174">
          <cell r="A174" t="str">
            <v>BT60 4</v>
          </cell>
          <cell r="B174">
            <v>1457101.33</v>
          </cell>
          <cell r="C174" t="str">
            <v/>
          </cell>
          <cell r="D174">
            <v>2600506.1787913996</v>
          </cell>
          <cell r="E174">
            <v>2401131</v>
          </cell>
          <cell r="F174" t="str">
            <v/>
          </cell>
          <cell r="G174" t="str">
            <v/>
          </cell>
          <cell r="H174" t="str">
            <v/>
          </cell>
          <cell r="I174">
            <v>5476045.6899999985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1441196.148146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1028911.3400000001</v>
          </cell>
        </row>
        <row r="177">
          <cell r="A177" t="str">
            <v>BT61 8</v>
          </cell>
          <cell r="B177">
            <v>1180842.1200000001</v>
          </cell>
          <cell r="C177">
            <v>1760229.81</v>
          </cell>
          <cell r="D177">
            <v>2796886.2142256005</v>
          </cell>
          <cell r="E177">
            <v>6687798</v>
          </cell>
          <cell r="F177" t="str">
            <v/>
          </cell>
          <cell r="G177" t="str">
            <v/>
          </cell>
          <cell r="H177" t="str">
            <v/>
          </cell>
          <cell r="I177">
            <v>6005141.1500000004</v>
          </cell>
        </row>
        <row r="178">
          <cell r="A178" t="str">
            <v>BT61 9</v>
          </cell>
          <cell r="B178">
            <v>740708.04</v>
          </cell>
          <cell r="C178" t="str">
            <v/>
          </cell>
          <cell r="D178">
            <v>682484.71233899985</v>
          </cell>
          <cell r="E178">
            <v>2517332</v>
          </cell>
          <cell r="F178" t="str">
            <v/>
          </cell>
          <cell r="G178" t="str">
            <v/>
          </cell>
          <cell r="H178" t="str">
            <v/>
          </cell>
          <cell r="I178">
            <v>2783567.0099999993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2975130.6434331993</v>
          </cell>
          <cell r="E179">
            <v>4607903</v>
          </cell>
          <cell r="F179" t="str">
            <v/>
          </cell>
          <cell r="G179" t="str">
            <v/>
          </cell>
          <cell r="H179" t="str">
            <v/>
          </cell>
          <cell r="I179">
            <v>4250440.1899999985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492090.35467060009</v>
          </cell>
          <cell r="E180">
            <v>4885694</v>
          </cell>
          <cell r="F180" t="str">
            <v/>
          </cell>
          <cell r="G180" t="str">
            <v/>
          </cell>
          <cell r="H180" t="str">
            <v/>
          </cell>
          <cell r="I180">
            <v>2331484.98</v>
          </cell>
        </row>
        <row r="181">
          <cell r="A181" t="str">
            <v>BT62 3</v>
          </cell>
          <cell r="B181">
            <v>538967.69999999995</v>
          </cell>
          <cell r="C181">
            <v>346549.04</v>
          </cell>
          <cell r="D181">
            <v>2185275.1964346003</v>
          </cell>
          <cell r="E181">
            <v>1843716</v>
          </cell>
          <cell r="F181">
            <v>117229.6</v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847290.70627260022</v>
          </cell>
          <cell r="E182">
            <v>2136521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>
            <v>13109217.369999999</v>
          </cell>
          <cell r="C183">
            <v>473835.08</v>
          </cell>
          <cell r="D183">
            <v>7376289.6624263953</v>
          </cell>
          <cell r="E183">
            <v>2998182</v>
          </cell>
          <cell r="F183" t="str">
            <v/>
          </cell>
          <cell r="G183" t="str">
            <v/>
          </cell>
          <cell r="H183" t="str">
            <v/>
          </cell>
          <cell r="I183">
            <v>5884367.3599999994</v>
          </cell>
        </row>
        <row r="184">
          <cell r="A184" t="str">
            <v>BT63 6</v>
          </cell>
          <cell r="B184">
            <v>220521.03</v>
          </cell>
          <cell r="C184">
            <v>924182.31</v>
          </cell>
          <cell r="D184">
            <v>918349.67422900035</v>
          </cell>
          <cell r="E184">
            <v>2167956</v>
          </cell>
          <cell r="F184" t="str">
            <v/>
          </cell>
          <cell r="G184" t="str">
            <v/>
          </cell>
          <cell r="H184" t="str">
            <v/>
          </cell>
          <cell r="I184">
            <v>1928162.33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1909477.9904284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577617.01</v>
          </cell>
          <cell r="C192" t="str">
            <v/>
          </cell>
          <cell r="D192">
            <v>3247071.0720718</v>
          </cell>
          <cell r="E192">
            <v>1794482</v>
          </cell>
          <cell r="F192" t="str">
            <v/>
          </cell>
          <cell r="G192" t="str">
            <v/>
          </cell>
          <cell r="H192" t="str">
            <v/>
          </cell>
          <cell r="I192">
            <v>1552021.21</v>
          </cell>
        </row>
        <row r="193">
          <cell r="A193" t="str">
            <v>BT66 7</v>
          </cell>
          <cell r="B193">
            <v>225058.21</v>
          </cell>
          <cell r="C193" t="str">
            <v/>
          </cell>
          <cell r="D193">
            <v>1362643.4467492001</v>
          </cell>
          <cell r="E193">
            <v>6716786</v>
          </cell>
          <cell r="F193" t="str">
            <v/>
          </cell>
          <cell r="G193" t="str">
            <v/>
          </cell>
          <cell r="H193" t="str">
            <v/>
          </cell>
          <cell r="I193">
            <v>2751492.5100000002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213776.03629060002</v>
          </cell>
          <cell r="E194">
            <v>647361</v>
          </cell>
          <cell r="F194" t="str">
            <v/>
          </cell>
          <cell r="G194" t="str">
            <v/>
          </cell>
          <cell r="H194" t="str">
            <v/>
          </cell>
          <cell r="I194">
            <v>1065464.9500000004</v>
          </cell>
        </row>
        <row r="195">
          <cell r="A195" t="str">
            <v>BT67 0</v>
          </cell>
          <cell r="B195">
            <v>752817.25</v>
          </cell>
          <cell r="C195">
            <v>844202.89</v>
          </cell>
          <cell r="D195" t="str">
            <v/>
          </cell>
          <cell r="E195">
            <v>8014759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A196" t="str">
            <v>BT67 9</v>
          </cell>
          <cell r="B196">
            <v>877002.02</v>
          </cell>
          <cell r="C196" t="str">
            <v/>
          </cell>
          <cell r="D196">
            <v>961303.46189299994</v>
          </cell>
          <cell r="E196">
            <v>1989368</v>
          </cell>
          <cell r="F196" t="str">
            <v/>
          </cell>
          <cell r="G196" t="str">
            <v/>
          </cell>
          <cell r="H196" t="str">
            <v/>
          </cell>
          <cell r="I196">
            <v>540312.85000000009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61272.965513200012</v>
          </cell>
          <cell r="E197">
            <v>2103053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 t="str">
            <v/>
          </cell>
          <cell r="E198">
            <v>2474784</v>
          </cell>
          <cell r="F198" t="str">
            <v/>
          </cell>
          <cell r="G198" t="str">
            <v/>
          </cell>
          <cell r="H198" t="str">
            <v/>
          </cell>
          <cell r="I198">
            <v>2751662.2099999995</v>
          </cell>
        </row>
        <row r="199">
          <cell r="A199" t="str">
            <v>BT7 1</v>
          </cell>
          <cell r="B199">
            <v>4494237.45</v>
          </cell>
          <cell r="C199" t="str">
            <v/>
          </cell>
          <cell r="D199" t="str">
            <v/>
          </cell>
          <cell r="E199">
            <v>1251205</v>
          </cell>
          <cell r="F199" t="str">
            <v/>
          </cell>
          <cell r="G199" t="str">
            <v/>
          </cell>
          <cell r="H199" t="str">
            <v/>
          </cell>
          <cell r="I199">
            <v>6658062.6800000006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>
            <v>158717.85</v>
          </cell>
          <cell r="D201" t="str">
            <v/>
          </cell>
          <cell r="E201">
            <v>845013</v>
          </cell>
          <cell r="F201" t="str">
            <v/>
          </cell>
          <cell r="G201" t="str">
            <v/>
          </cell>
          <cell r="H201" t="str">
            <v/>
          </cell>
          <cell r="I201">
            <v>2281052.61</v>
          </cell>
        </row>
        <row r="202">
          <cell r="A202" t="str">
            <v>BT70 1</v>
          </cell>
          <cell r="B202">
            <v>1062028.21</v>
          </cell>
          <cell r="C202" t="str">
            <v/>
          </cell>
          <cell r="D202">
            <v>5602839.1497228006</v>
          </cell>
          <cell r="E202">
            <v>5751871</v>
          </cell>
          <cell r="F202">
            <v>3102832.3200000003</v>
          </cell>
          <cell r="G202" t="str">
            <v/>
          </cell>
          <cell r="H202" t="str">
            <v/>
          </cell>
          <cell r="I202">
            <v>6102613.3499999987</v>
          </cell>
        </row>
        <row r="203">
          <cell r="A203" t="str">
            <v>BT70 2</v>
          </cell>
          <cell r="B203">
            <v>1473805.96</v>
          </cell>
          <cell r="C203" t="str">
            <v/>
          </cell>
          <cell r="D203">
            <v>4192495.8412350002</v>
          </cell>
          <cell r="E203">
            <v>6967002</v>
          </cell>
          <cell r="F203" t="str">
            <v/>
          </cell>
          <cell r="G203" t="str">
            <v/>
          </cell>
          <cell r="H203" t="str">
            <v/>
          </cell>
          <cell r="I203">
            <v>5868206.7799999984</v>
          </cell>
        </row>
        <row r="204">
          <cell r="A204" t="str">
            <v>BT70 3</v>
          </cell>
          <cell r="B204">
            <v>1150270.73</v>
          </cell>
          <cell r="C204" t="str">
            <v/>
          </cell>
          <cell r="D204">
            <v>3219104.5436070003</v>
          </cell>
          <cell r="E204">
            <v>3983573</v>
          </cell>
          <cell r="F204">
            <v>5007523.55</v>
          </cell>
          <cell r="G204" t="str">
            <v/>
          </cell>
          <cell r="H204" t="str">
            <v/>
          </cell>
          <cell r="I204">
            <v>5232454.6300000008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1214669.77</v>
          </cell>
          <cell r="C206" t="str">
            <v/>
          </cell>
          <cell r="D206">
            <v>2957949.5157845994</v>
          </cell>
          <cell r="E206">
            <v>2973660</v>
          </cell>
          <cell r="F206" t="str">
            <v/>
          </cell>
          <cell r="G206" t="str">
            <v/>
          </cell>
          <cell r="H206" t="str">
            <v/>
          </cell>
          <cell r="I206">
            <v>5057192.3200000031</v>
          </cell>
        </row>
        <row r="207">
          <cell r="A207" t="str">
            <v>BT71 5</v>
          </cell>
          <cell r="B207">
            <v>1336063.17</v>
          </cell>
          <cell r="C207" t="str">
            <v/>
          </cell>
          <cell r="D207">
            <v>4697766.3976646001</v>
          </cell>
          <cell r="E207">
            <v>3332385</v>
          </cell>
          <cell r="F207" t="str">
            <v/>
          </cell>
          <cell r="G207" t="str">
            <v/>
          </cell>
          <cell r="H207" t="str">
            <v/>
          </cell>
          <cell r="I207">
            <v>9749775.0600000005</v>
          </cell>
        </row>
        <row r="208">
          <cell r="A208" t="str">
            <v>BT71 6</v>
          </cell>
          <cell r="B208">
            <v>684279.57</v>
          </cell>
          <cell r="C208" t="str">
            <v/>
          </cell>
          <cell r="D208" t="str">
            <v/>
          </cell>
          <cell r="E208">
            <v>5903607</v>
          </cell>
          <cell r="F208">
            <v>821254.98</v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A209" t="str">
            <v>BT71 7</v>
          </cell>
          <cell r="B209">
            <v>1374464.68</v>
          </cell>
          <cell r="C209" t="str">
            <v/>
          </cell>
          <cell r="D209" t="str">
            <v/>
          </cell>
          <cell r="E209">
            <v>8193561</v>
          </cell>
          <cell r="F209" t="str">
            <v/>
          </cell>
          <cell r="G209" t="str">
            <v/>
          </cell>
          <cell r="H209" t="str">
            <v/>
          </cell>
          <cell r="I209">
            <v>13563236.710000006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1264005.0853084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865704.7899999998</v>
          </cell>
        </row>
        <row r="212">
          <cell r="A212" t="str">
            <v>BT74 5</v>
          </cell>
          <cell r="B212">
            <v>269815.86</v>
          </cell>
          <cell r="C212" t="str">
            <v/>
          </cell>
          <cell r="D212" t="str">
            <v/>
          </cell>
          <cell r="E212">
            <v>681529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14323763.99</v>
          </cell>
          <cell r="C213" t="str">
            <v/>
          </cell>
          <cell r="D213" t="str">
            <v/>
          </cell>
          <cell r="E213">
            <v>1221590</v>
          </cell>
          <cell r="F213" t="str">
            <v/>
          </cell>
          <cell r="G213" t="str">
            <v/>
          </cell>
          <cell r="H213" t="str">
            <v/>
          </cell>
          <cell r="I213">
            <v>3599082.1699999995</v>
          </cell>
        </row>
        <row r="214">
          <cell r="A214" t="str">
            <v>BT74 7</v>
          </cell>
          <cell r="B214">
            <v>468344.79</v>
          </cell>
          <cell r="C214" t="str">
            <v/>
          </cell>
          <cell r="D214">
            <v>1701247.92915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2429647.6200000006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257484.13608180001</v>
          </cell>
          <cell r="E216">
            <v>403239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1303288.0574750002</v>
          </cell>
          <cell r="E217">
            <v>4043719</v>
          </cell>
          <cell r="F217" t="str">
            <v/>
          </cell>
          <cell r="G217" t="str">
            <v/>
          </cell>
          <cell r="H217" t="str">
            <v/>
          </cell>
          <cell r="I217">
            <v>1770665.1</v>
          </cell>
        </row>
        <row r="218">
          <cell r="A218" t="str">
            <v>BT76 0</v>
          </cell>
          <cell r="B218">
            <v>614623.72</v>
          </cell>
          <cell r="C218" t="str">
            <v/>
          </cell>
          <cell r="D218">
            <v>982547.7604485997</v>
          </cell>
          <cell r="E218">
            <v>865921</v>
          </cell>
          <cell r="F218" t="str">
            <v/>
          </cell>
          <cell r="G218" t="str">
            <v/>
          </cell>
          <cell r="H218" t="str">
            <v/>
          </cell>
          <cell r="I218">
            <v>6352324.9699999988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1007444.6436450002</v>
          </cell>
          <cell r="E219">
            <v>839526</v>
          </cell>
          <cell r="F219" t="str">
            <v/>
          </cell>
          <cell r="G219" t="str">
            <v/>
          </cell>
          <cell r="H219" t="str">
            <v/>
          </cell>
          <cell r="I219">
            <v>2655543.4100000006</v>
          </cell>
        </row>
        <row r="220">
          <cell r="A220" t="str">
            <v>BT78 1</v>
          </cell>
          <cell r="B220">
            <v>1293125.97</v>
          </cell>
          <cell r="C220" t="str">
            <v/>
          </cell>
          <cell r="D220" t="str">
            <v/>
          </cell>
          <cell r="E220">
            <v>2481353</v>
          </cell>
          <cell r="F220" t="str">
            <v/>
          </cell>
          <cell r="G220" t="str">
            <v/>
          </cell>
          <cell r="H220" t="str">
            <v/>
          </cell>
          <cell r="I220">
            <v>2617586.9100000006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1652496.4658931997</v>
          </cell>
          <cell r="E221">
            <v>3585193</v>
          </cell>
          <cell r="F221" t="str">
            <v/>
          </cell>
          <cell r="G221" t="str">
            <v/>
          </cell>
          <cell r="H221" t="str">
            <v/>
          </cell>
          <cell r="I221">
            <v>4606338.2200000007</v>
          </cell>
        </row>
        <row r="222">
          <cell r="A222" t="str">
            <v>BT78 3</v>
          </cell>
          <cell r="B222">
            <v>4923405.8499999996</v>
          </cell>
          <cell r="C222" t="str">
            <v/>
          </cell>
          <cell r="D222">
            <v>8975310.2233531922</v>
          </cell>
          <cell r="E222">
            <v>4565427</v>
          </cell>
          <cell r="F222" t="str">
            <v/>
          </cell>
          <cell r="G222" t="str">
            <v/>
          </cell>
          <cell r="H222" t="str">
            <v/>
          </cell>
          <cell r="I222">
            <v>9098352.0399999954</v>
          </cell>
        </row>
        <row r="223">
          <cell r="A223" t="str">
            <v>BT78 4</v>
          </cell>
          <cell r="B223">
            <v>767432.01</v>
          </cell>
          <cell r="C223" t="str">
            <v/>
          </cell>
          <cell r="D223" t="str">
            <v/>
          </cell>
          <cell r="E223">
            <v>4584705</v>
          </cell>
          <cell r="F223" t="str">
            <v/>
          </cell>
          <cell r="G223" t="str">
            <v/>
          </cell>
          <cell r="H223" t="str">
            <v/>
          </cell>
          <cell r="I223">
            <v>5878836.0200000005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3925377.383063402</v>
          </cell>
          <cell r="E224">
            <v>2113714</v>
          </cell>
          <cell r="F224" t="str">
            <v/>
          </cell>
          <cell r="G224" t="str">
            <v/>
          </cell>
          <cell r="H224" t="str">
            <v/>
          </cell>
          <cell r="I224">
            <v>4082224.5599999991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 t="str">
            <v/>
          </cell>
          <cell r="E226">
            <v>5540635</v>
          </cell>
          <cell r="F226">
            <v>3348334.9199999995</v>
          </cell>
          <cell r="G226" t="str">
            <v/>
          </cell>
          <cell r="H226" t="str">
            <v/>
          </cell>
          <cell r="I226">
            <v>6632464.9499999993</v>
          </cell>
        </row>
        <row r="227">
          <cell r="A227" t="str">
            <v>BT79 7</v>
          </cell>
          <cell r="B227">
            <v>738912.25</v>
          </cell>
          <cell r="C227" t="str">
            <v/>
          </cell>
          <cell r="D227">
            <v>5573416.789071003</v>
          </cell>
          <cell r="E227">
            <v>1524640</v>
          </cell>
          <cell r="F227">
            <v>230465.61</v>
          </cell>
          <cell r="G227" t="str">
            <v/>
          </cell>
          <cell r="H227" t="str">
            <v/>
          </cell>
          <cell r="I227">
            <v>6265394.4699999988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792306.38111960015</v>
          </cell>
          <cell r="E228">
            <v>583594</v>
          </cell>
          <cell r="F228" t="str">
            <v/>
          </cell>
          <cell r="G228" t="str">
            <v/>
          </cell>
          <cell r="H228" t="str">
            <v/>
          </cell>
          <cell r="I228">
            <v>3131522.2399999993</v>
          </cell>
        </row>
        <row r="229">
          <cell r="A229" t="str">
            <v>BT79 9</v>
          </cell>
          <cell r="B229">
            <v>1369187.75</v>
          </cell>
          <cell r="C229" t="str">
            <v/>
          </cell>
          <cell r="D229">
            <v>5575880.4452434042</v>
          </cell>
          <cell r="E229">
            <v>6269339</v>
          </cell>
          <cell r="F229">
            <v>2777761.9999999995</v>
          </cell>
          <cell r="G229" t="str">
            <v/>
          </cell>
          <cell r="H229" t="str">
            <v/>
          </cell>
          <cell r="I229">
            <v>2597897.71</v>
          </cell>
        </row>
        <row r="230">
          <cell r="A230" t="str">
            <v>BT8 6</v>
          </cell>
          <cell r="B230">
            <v>782907.26</v>
          </cell>
          <cell r="C230" t="str">
            <v/>
          </cell>
          <cell r="D230" t="str">
            <v/>
          </cell>
          <cell r="E230">
            <v>519926</v>
          </cell>
          <cell r="F230">
            <v>143111.67000000001</v>
          </cell>
          <cell r="G230" t="str">
            <v/>
          </cell>
          <cell r="H230" t="str">
            <v/>
          </cell>
          <cell r="I230">
            <v>497063.87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684272</v>
          </cell>
          <cell r="F231" t="str">
            <v/>
          </cell>
          <cell r="G231" t="str">
            <v/>
          </cell>
          <cell r="H231" t="str">
            <v/>
          </cell>
          <cell r="I231">
            <v>867105.67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7244864.4604606023</v>
          </cell>
          <cell r="E232">
            <v>3706552</v>
          </cell>
          <cell r="F232">
            <v>592538.69000000006</v>
          </cell>
          <cell r="G232" t="str">
            <v/>
          </cell>
          <cell r="H232" t="str">
            <v/>
          </cell>
          <cell r="I232" t="str">
            <v/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1154483.8871712</v>
          </cell>
          <cell r="E233">
            <v>1078662</v>
          </cell>
          <cell r="F233" t="str">
            <v/>
          </cell>
          <cell r="G233" t="str">
            <v/>
          </cell>
          <cell r="H233" t="str">
            <v/>
          </cell>
          <cell r="I233">
            <v>1817830.36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3914757.3764948002</v>
          </cell>
          <cell r="E235">
            <v>1231626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</row>
        <row r="236">
          <cell r="A236" t="str">
            <v>BT80 9</v>
          </cell>
          <cell r="B236">
            <v>2585002.33</v>
          </cell>
          <cell r="C236" t="str">
            <v/>
          </cell>
          <cell r="D236" t="str">
            <v/>
          </cell>
          <cell r="E236">
            <v>5368908</v>
          </cell>
          <cell r="F236" t="str">
            <v/>
          </cell>
          <cell r="G236" t="str">
            <v/>
          </cell>
          <cell r="H236" t="str">
            <v/>
          </cell>
          <cell r="I236">
            <v>10953975.600000001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6559697.3972590007</v>
          </cell>
          <cell r="E237">
            <v>4996300</v>
          </cell>
          <cell r="F237" t="str">
            <v/>
          </cell>
          <cell r="G237" t="str">
            <v/>
          </cell>
          <cell r="H237" t="str">
            <v/>
          </cell>
          <cell r="I237">
            <v>12054785.330000006</v>
          </cell>
        </row>
        <row r="238">
          <cell r="A238" t="str">
            <v>BT82 0</v>
          </cell>
          <cell r="B238">
            <v>1552043.69</v>
          </cell>
          <cell r="C238">
            <v>3574859.45</v>
          </cell>
          <cell r="D238">
            <v>1515453.9351864005</v>
          </cell>
          <cell r="E238">
            <v>2246082</v>
          </cell>
          <cell r="F238" t="str">
            <v/>
          </cell>
          <cell r="G238" t="str">
            <v/>
          </cell>
          <cell r="H238" t="str">
            <v/>
          </cell>
          <cell r="I238">
            <v>8977026.1499999985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>
            <v>552238.14</v>
          </cell>
          <cell r="C240" t="str">
            <v/>
          </cell>
          <cell r="D240">
            <v>2122486.3346159998</v>
          </cell>
          <cell r="E240">
            <v>1419402</v>
          </cell>
          <cell r="F240" t="str">
            <v/>
          </cell>
          <cell r="G240" t="str">
            <v/>
          </cell>
          <cell r="H240" t="str">
            <v/>
          </cell>
          <cell r="I240">
            <v>1711093.81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 t="str">
            <v/>
          </cell>
          <cell r="E241">
            <v>2895495</v>
          </cell>
          <cell r="F241" t="str">
            <v/>
          </cell>
          <cell r="G241" t="str">
            <v/>
          </cell>
          <cell r="H241" t="str">
            <v/>
          </cell>
          <cell r="I241">
            <v>3403009.1799999997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10013308.987311799</v>
          </cell>
          <cell r="E242">
            <v>5072124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>BT9 6</v>
          </cell>
          <cell r="B243">
            <v>2718142.54</v>
          </cell>
          <cell r="C243" t="str">
            <v/>
          </cell>
          <cell r="D243">
            <v>23763896.208369803</v>
          </cell>
          <cell r="E243" t="str">
            <v/>
          </cell>
          <cell r="F243">
            <v>370208.90000000014</v>
          </cell>
          <cell r="G243" t="str">
            <v/>
          </cell>
          <cell r="H243" t="str">
            <v/>
          </cell>
          <cell r="I243" t="str">
            <v/>
          </cell>
        </row>
        <row r="244">
          <cell r="A244" t="str">
            <v>BT9 7</v>
          </cell>
          <cell r="B244" t="str">
            <v/>
          </cell>
          <cell r="C244">
            <v>349552.17</v>
          </cell>
          <cell r="D244" t="str">
            <v/>
          </cell>
          <cell r="E244">
            <v>1576596</v>
          </cell>
          <cell r="F244" t="str">
            <v/>
          </cell>
          <cell r="G244" t="str">
            <v/>
          </cell>
          <cell r="H244" t="str">
            <v/>
          </cell>
          <cell r="I244">
            <v>877323.90000000014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1937035.5867609999</v>
          </cell>
          <cell r="E245">
            <v>1698422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504940</v>
          </cell>
          <cell r="F246" t="str">
            <v/>
          </cell>
          <cell r="G246" t="str">
            <v/>
          </cell>
          <cell r="H246" t="str">
            <v/>
          </cell>
          <cell r="I246">
            <v>432157.65000000008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1045155</v>
          </cell>
          <cell r="F247" t="str">
            <v/>
          </cell>
          <cell r="G247" t="str">
            <v/>
          </cell>
          <cell r="H247" t="str">
            <v/>
          </cell>
          <cell r="I247">
            <v>540543.68000000005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1026675.4778011999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198142.31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1403003.6300000004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1104092.9500000002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1857818.9501331998</v>
          </cell>
          <cell r="E251">
            <v>1363229</v>
          </cell>
          <cell r="F251" t="str">
            <v/>
          </cell>
          <cell r="G251" t="str">
            <v/>
          </cell>
          <cell r="H251" t="str">
            <v/>
          </cell>
          <cell r="I251">
            <v>3192651.9700000016</v>
          </cell>
        </row>
        <row r="252">
          <cell r="A252" t="str">
            <v>BT92 7</v>
          </cell>
          <cell r="B252">
            <v>189493.48</v>
          </cell>
          <cell r="C252" t="str">
            <v/>
          </cell>
          <cell r="D252">
            <v>1611684.1544728</v>
          </cell>
          <cell r="E252">
            <v>215971</v>
          </cell>
          <cell r="F252" t="str">
            <v/>
          </cell>
          <cell r="G252" t="str">
            <v/>
          </cell>
          <cell r="H252" t="str">
            <v/>
          </cell>
          <cell r="I252">
            <v>3447498.0500000003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781538.27112719952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2352499.3000000003</v>
          </cell>
        </row>
        <row r="254">
          <cell r="A254" t="str">
            <v>BT92 9</v>
          </cell>
          <cell r="B254">
            <v>165397.59</v>
          </cell>
          <cell r="C254" t="str">
            <v/>
          </cell>
          <cell r="D254">
            <v>3173158.6384980003</v>
          </cell>
          <cell r="E254">
            <v>1315829</v>
          </cell>
          <cell r="F254" t="str">
            <v/>
          </cell>
          <cell r="G254" t="str">
            <v/>
          </cell>
          <cell r="H254" t="str">
            <v/>
          </cell>
          <cell r="I254">
            <v>2685644.06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807267</v>
          </cell>
          <cell r="F255" t="str">
            <v/>
          </cell>
          <cell r="G255" t="str">
            <v/>
          </cell>
          <cell r="H255" t="str">
            <v/>
          </cell>
          <cell r="I255">
            <v>1485326.82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1236350.3540244005</v>
          </cell>
          <cell r="E256">
            <v>3587760</v>
          </cell>
          <cell r="F256" t="str">
            <v/>
          </cell>
          <cell r="G256" t="str">
            <v/>
          </cell>
          <cell r="H256" t="str">
            <v/>
          </cell>
          <cell r="I256">
            <v>2482018.5900000003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>
            <v>125338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264529.2957584</v>
          </cell>
          <cell r="E258">
            <v>276899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285985.1288604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519351.55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405823.17388780008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466716.09</v>
          </cell>
          <cell r="C261" t="str">
            <v/>
          </cell>
          <cell r="D261">
            <v>270874.51117080002</v>
          </cell>
          <cell r="E261">
            <v>628581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313422</v>
          </cell>
          <cell r="F263" t="str">
            <v/>
          </cell>
          <cell r="G263" t="str">
            <v/>
          </cell>
          <cell r="H263" t="str">
            <v/>
          </cell>
          <cell r="I263">
            <v>267777.25999999995</v>
          </cell>
        </row>
        <row r="264">
          <cell r="A264" t="str">
            <v>BT94 1</v>
          </cell>
          <cell r="B264">
            <v>511326.07</v>
          </cell>
          <cell r="C264" t="str">
            <v/>
          </cell>
          <cell r="D264">
            <v>1552109.9173223996</v>
          </cell>
          <cell r="E264">
            <v>2228084</v>
          </cell>
          <cell r="F264" t="str">
            <v/>
          </cell>
          <cell r="G264" t="str">
            <v/>
          </cell>
          <cell r="H264" t="str">
            <v/>
          </cell>
          <cell r="I264">
            <v>1375793.9300000009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2429611.9860901996</v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>
            <v>1342305.8900000004</v>
          </cell>
        </row>
        <row r="266">
          <cell r="A266" t="str">
            <v>BT94 3</v>
          </cell>
          <cell r="B266">
            <v>1419399.41</v>
          </cell>
          <cell r="C266" t="str">
            <v/>
          </cell>
          <cell r="D266" t="str">
            <v/>
          </cell>
          <cell r="E266">
            <v>3527969</v>
          </cell>
          <cell r="F266" t="str">
            <v/>
          </cell>
          <cell r="G266" t="str">
            <v/>
          </cell>
          <cell r="H266" t="str">
            <v/>
          </cell>
          <cell r="I266">
            <v>1246465.2700000003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 t="str">
            <v/>
          </cell>
          <cell r="E267">
            <v>2555699</v>
          </cell>
          <cell r="F267" t="str">
            <v/>
          </cell>
          <cell r="G267" t="str">
            <v/>
          </cell>
          <cell r="H267" t="str">
            <v/>
          </cell>
          <cell r="I267">
            <v>2221690.0300000003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203450.75524140001</v>
          </cell>
          <cell r="E268">
            <v>1741426</v>
          </cell>
          <cell r="F268" t="str">
            <v/>
          </cell>
          <cell r="G268" t="str">
            <v/>
          </cell>
          <cell r="H268" t="str">
            <v/>
          </cell>
          <cell r="I268">
            <v>1157365.9000000001</v>
          </cell>
        </row>
        <row r="269">
          <cell r="A269" t="str">
            <v>BT other</v>
          </cell>
          <cell r="B269">
            <v>334585699.43999994</v>
          </cell>
          <cell r="C269">
            <v>144551635.43000001</v>
          </cell>
          <cell r="D269">
            <v>365484379.23532665</v>
          </cell>
          <cell r="E269">
            <v>107031458</v>
          </cell>
          <cell r="F269">
            <v>181935232.23999995</v>
          </cell>
          <cell r="G269">
            <v>12443516.619999999</v>
          </cell>
          <cell r="H269">
            <v>103762188.11000003</v>
          </cell>
          <cell r="I269">
            <v>220251119.31999996</v>
          </cell>
        </row>
        <row r="270">
          <cell r="A270" t="str">
            <v>BT total</v>
          </cell>
          <cell r="B270">
            <v>498600550.81999993</v>
          </cell>
          <cell r="C270">
            <v>183857559.31999999</v>
          </cell>
          <cell r="D270">
            <v>943676484.11193299</v>
          </cell>
          <cell r="E270">
            <v>634467630</v>
          </cell>
          <cell r="F270">
            <v>212709010.48999995</v>
          </cell>
          <cell r="G270">
            <v>12443516.619999999</v>
          </cell>
          <cell r="H270">
            <v>114158100.73000003</v>
          </cell>
          <cell r="I270">
            <v>847000432.26999998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-7906971.0700000059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NatWest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-5677440.8899998665</v>
          </cell>
          <cell r="C278">
            <v>-709318.73999997973</v>
          </cell>
          <cell r="D278">
            <v>-28944085.296107531</v>
          </cell>
          <cell r="E278">
            <v>15209365</v>
          </cell>
          <cell r="F278">
            <v>-12967784.499999911</v>
          </cell>
          <cell r="G278">
            <v>-12443516.619999999</v>
          </cell>
          <cell r="H278">
            <v>8052391.4899999946</v>
          </cell>
          <cell r="I278">
            <v>27286314.670000315</v>
          </cell>
        </row>
        <row r="279">
          <cell r="A279" t="str">
            <v>against publishedable files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3" sqref="A3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109.5" customHeight="1" x14ac:dyDescent="0.25"/>
    <row r="2" spans="1:30" ht="30" customHeight="1" x14ac:dyDescent="0.25">
      <c r="A2" s="25" t="s">
        <v>289</v>
      </c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5.25" customHeight="1" x14ac:dyDescent="0.25">
      <c r="A3" s="16"/>
      <c r="B3" s="16"/>
      <c r="C3" s="17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25.5" customHeight="1" x14ac:dyDescent="0.25">
      <c r="A4" s="26" t="s">
        <v>258</v>
      </c>
      <c r="B4" s="16"/>
      <c r="C4" s="17"/>
      <c r="D4" s="17"/>
      <c r="E4" s="16"/>
      <c r="F4" s="16"/>
      <c r="G4" s="16"/>
      <c r="H4" s="16"/>
      <c r="I4" s="16">
        <v>20</v>
      </c>
      <c r="J4" s="16">
        <v>19</v>
      </c>
      <c r="K4" s="16">
        <v>18</v>
      </c>
      <c r="L4" s="16">
        <v>17</v>
      </c>
      <c r="M4" s="16">
        <v>16</v>
      </c>
      <c r="N4" s="16">
        <v>15</v>
      </c>
      <c r="O4" s="16">
        <v>14</v>
      </c>
      <c r="P4" s="16">
        <v>13</v>
      </c>
      <c r="Q4" s="16">
        <v>12</v>
      </c>
      <c r="R4" s="16">
        <v>11</v>
      </c>
      <c r="S4" s="16">
        <v>10</v>
      </c>
      <c r="T4" s="16">
        <v>9</v>
      </c>
      <c r="U4" s="16">
        <v>8</v>
      </c>
      <c r="V4" s="16">
        <v>7</v>
      </c>
      <c r="W4" s="16">
        <v>6</v>
      </c>
      <c r="X4" s="16">
        <v>5</v>
      </c>
      <c r="Y4" s="16">
        <v>4</v>
      </c>
      <c r="Z4" s="16">
        <v>3</v>
      </c>
      <c r="AA4" s="16">
        <v>2</v>
      </c>
      <c r="AB4" s="16">
        <v>1</v>
      </c>
      <c r="AC4" s="16"/>
    </row>
    <row r="5" spans="1:30" ht="5.25" customHeight="1" thickBot="1" x14ac:dyDescent="0.3">
      <c r="C5" s="14"/>
      <c r="D5" s="14"/>
      <c r="I5" s="3" t="b">
        <f t="shared" ref="I5:AB5" si="0">ISNUMBER(VALUE(MID($G$8,I$4,1)))</f>
        <v>0</v>
      </c>
      <c r="J5" s="3" t="b">
        <f t="shared" si="0"/>
        <v>0</v>
      </c>
      <c r="K5" s="3" t="b">
        <f t="shared" si="0"/>
        <v>0</v>
      </c>
      <c r="L5" s="3" t="b">
        <f t="shared" si="0"/>
        <v>0</v>
      </c>
      <c r="M5" s="3" t="b">
        <f t="shared" si="0"/>
        <v>0</v>
      </c>
      <c r="N5" s="3" t="b">
        <f t="shared" si="0"/>
        <v>0</v>
      </c>
      <c r="O5" s="3" t="b">
        <f t="shared" si="0"/>
        <v>0</v>
      </c>
      <c r="P5" s="3" t="b">
        <f t="shared" si="0"/>
        <v>0</v>
      </c>
      <c r="Q5" s="3" t="b">
        <f t="shared" si="0"/>
        <v>0</v>
      </c>
      <c r="R5" s="3" t="b">
        <f t="shared" si="0"/>
        <v>0</v>
      </c>
      <c r="S5" s="3" t="b">
        <f t="shared" si="0"/>
        <v>0</v>
      </c>
      <c r="T5" s="3" t="b">
        <f t="shared" si="0"/>
        <v>0</v>
      </c>
      <c r="U5" s="3" t="b">
        <f t="shared" si="0"/>
        <v>0</v>
      </c>
      <c r="V5" s="3" t="b">
        <f t="shared" si="0"/>
        <v>0</v>
      </c>
      <c r="W5" s="3" t="b">
        <f t="shared" si="0"/>
        <v>0</v>
      </c>
      <c r="X5" s="3" t="b">
        <f t="shared" si="0"/>
        <v>0</v>
      </c>
      <c r="Y5" s="3" t="b">
        <f t="shared" si="0"/>
        <v>0</v>
      </c>
      <c r="Z5" s="3" t="b">
        <f t="shared" si="0"/>
        <v>0</v>
      </c>
      <c r="AA5" s="3" t="b">
        <f t="shared" si="0"/>
        <v>0</v>
      </c>
      <c r="AB5" s="3" t="b">
        <f t="shared" si="0"/>
        <v>0</v>
      </c>
    </row>
    <row r="6" spans="1:30" ht="27.75" customHeight="1" thickBot="1" x14ac:dyDescent="0.35">
      <c r="A6" s="23"/>
      <c r="C6" s="22" t="str">
        <f>IF(AND(LEN($A$6)&gt;0,LEN($A$6)&lt;5),"ERROR: INCOMPLETE POSTCODE",IF(OR($A6="",$A6="Type your postcode here"),"",IF(AND(NOT(ISBLANK($G$10)),NOT(ISNA($G$10)))=FALSE,"ERROR, INCOMPLETE OR INVALID","")))</f>
        <v/>
      </c>
      <c r="D6" s="14"/>
    </row>
    <row r="7" spans="1:30" ht="9" customHeight="1" x14ac:dyDescent="0.25">
      <c r="C7" s="14"/>
      <c r="D7" s="14"/>
    </row>
    <row r="8" spans="1:30" ht="24.75" customHeight="1" x14ac:dyDescent="0.25">
      <c r="A8" s="21" t="s">
        <v>257</v>
      </c>
      <c r="D8" s="14"/>
      <c r="G8" s="3" t="str">
        <f>UPPER(SUBSTITUTE(A6," ",""))</f>
        <v/>
      </c>
      <c r="H8" s="3" t="e">
        <f ca="1">FirstBitOfPostcode&amp;" "&amp;SecondBitOfPostcode</f>
        <v>#N/A</v>
      </c>
      <c r="I8" s="3" t="e">
        <f ca="1">OFFSET($A$4,0,MATCH(TRUE,$5:$5,0)-1)</f>
        <v>#N/A</v>
      </c>
      <c r="J8" s="3">
        <f>LEN(PostcodeNoSpaces)</f>
        <v>0</v>
      </c>
      <c r="K8" s="3" t="e">
        <f ca="1">TRIM(MID(PostcodeNoSpaces,1,PositionOfLastNumberInPostcodeString-1))</f>
        <v>#N/A</v>
      </c>
      <c r="L8" s="3" t="e">
        <f ca="1">TRIM(MID(PostcodeNoSpaces,PositionOfLastNumberInPostcodeString,LengthOfPostcodeString-PositionOfLastNumberInPostcodeString+1))</f>
        <v>#N/A</v>
      </c>
    </row>
    <row r="9" spans="1:30" ht="18" customHeight="1" thickBot="1" x14ac:dyDescent="0.3">
      <c r="A9" s="21" t="s">
        <v>256</v>
      </c>
      <c r="B9" s="16"/>
      <c r="C9" s="21" t="s">
        <v>255</v>
      </c>
      <c r="D9" s="14"/>
    </row>
    <row r="10" spans="1:30" ht="16.5" customHeight="1" thickBot="1" x14ac:dyDescent="0.3">
      <c r="A10" s="19" t="e">
        <f ca="1">IF(LEN(C6)&gt;0,"",FirstBitOfPostcode&amp;" "&amp;LEFT(SecondBitOfPostcode,1))</f>
        <v>#N/A</v>
      </c>
      <c r="B10" s="20"/>
      <c r="C10" s="19" t="e">
        <f ca="1">IF(LEN(C6)&gt;0,"",IF(LEN(PostcodeArea)=0,"",PostcodeArea&amp;" - "&amp;INDEX('All postcode data'!$1:$1048576,MATCH(PostcodeArea,'All postcode data'!B:B,0),3)))</f>
        <v>#N/A</v>
      </c>
      <c r="D10" s="14"/>
      <c r="G10" s="19" t="e">
        <f ca="1">IF(ISNUMBER(VALUE(MID(PostcodeDistrict,2,1))),LEFT(PostcodeDistrict,1),LEFT(PostcodeDistrict,2))</f>
        <v>#N/A</v>
      </c>
      <c r="I10" s="18" t="e">
        <f ca="1">FirstBitOfPostcode</f>
        <v>#N/A</v>
      </c>
    </row>
    <row r="11" spans="1:30" ht="16.5" customHeight="1" x14ac:dyDescent="0.25">
      <c r="C11" s="14"/>
      <c r="D11" s="14"/>
    </row>
    <row r="12" spans="1:30" ht="16.5" customHeight="1" x14ac:dyDescent="0.25">
      <c r="A12" s="15" t="s">
        <v>2</v>
      </c>
      <c r="D12" s="14"/>
      <c r="F12" s="12"/>
    </row>
    <row r="13" spans="1:30" s="16" customFormat="1" ht="18" customHeight="1" x14ac:dyDescent="0.25">
      <c r="A13" s="15" t="s">
        <v>254</v>
      </c>
      <c r="B13" s="3"/>
      <c r="C13" s="17"/>
      <c r="AC13" s="3"/>
    </row>
    <row r="14" spans="1:30" ht="16.5" customHeight="1" thickBot="1" x14ac:dyDescent="0.3">
      <c r="A14" s="15"/>
      <c r="B14" s="15"/>
      <c r="C14" s="14"/>
      <c r="E14" s="12"/>
    </row>
    <row r="15" spans="1:30" ht="16.5" customHeight="1" thickBot="1" x14ac:dyDescent="0.3">
      <c r="A15" s="13" t="e">
        <f ca="1">INDEX('All postcode data'!$1:$1048576,MATCH(PostcodeSector,'All postcode data'!$D:$D,0),5)</f>
        <v>#N/A</v>
      </c>
      <c r="E15" s="12"/>
    </row>
    <row r="17" spans="1:4" ht="16.5" customHeight="1" thickBot="1" x14ac:dyDescent="0.3">
      <c r="A17" s="27"/>
      <c r="D17" s="11"/>
    </row>
    <row r="18" spans="1:4" ht="47.25" customHeight="1" thickTop="1" thickBot="1" x14ac:dyDescent="0.3">
      <c r="A18" s="28" t="s">
        <v>253</v>
      </c>
    </row>
    <row r="19" spans="1:4" ht="16.5" customHeight="1" thickTop="1" x14ac:dyDescent="0.25">
      <c r="A19" s="27"/>
    </row>
    <row r="20" spans="1:4" ht="16.5" customHeight="1" x14ac:dyDescent="0.25">
      <c r="A20" s="27"/>
    </row>
    <row r="21" spans="1:4" ht="16.5" customHeight="1" x14ac:dyDescent="0.25">
      <c r="A21" s="27"/>
    </row>
    <row r="22" spans="1:4" ht="16.5" customHeight="1" x14ac:dyDescent="0.25">
      <c r="A22" s="27"/>
    </row>
    <row r="23" spans="1:4" ht="16.5" customHeight="1" x14ac:dyDescent="0.25">
      <c r="A23" s="29" t="s">
        <v>286</v>
      </c>
    </row>
  </sheetData>
  <sheetProtection selectLockedCells="1"/>
  <conditionalFormatting sqref="A8:B10">
    <cfRule type="expression" dxfId="3" priority="4">
      <formula>AND(NOT(ISBLANK($A$10)),NOT(ISNA($A$10)))=FALSE</formula>
    </cfRule>
  </conditionalFormatting>
  <conditionalFormatting sqref="C6">
    <cfRule type="expression" dxfId="2" priority="5">
      <formula>LEN($C$6)&gt;0</formula>
    </cfRule>
  </conditionalFormatting>
  <conditionalFormatting sqref="C9:C10 D10:AC12 A11:C11 A12:B14 C13:AB14 A15 E15">
    <cfRule type="expression" dxfId="1" priority="1">
      <formula>AND(NOT(ISBLANK($A$10)),NOT(ISNA($A$10)))=FALSE</formula>
    </cfRule>
  </conditionalFormatting>
  <conditionalFormatting sqref="C10 G10 I10">
    <cfRule type="expression" dxfId="0" priority="2">
      <formula>AND(NOT(ISBLANK(C10)),NOT(ISNA($A$10)))=FALSE</formula>
    </cfRule>
  </conditionalFormatting>
  <hyperlinks>
    <hyperlink ref="A18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43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2990975.2427788004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2361797.8580338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>
        <f>VLOOKUP($D12,[2]publish!$A:$I,$E$5,FALSE)</f>
        <v>2304662.9195940006</v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78709203.626233608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5210543.1697068037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240115.18699579997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1169682.2263844004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>
        <f>VLOOKUP($D33,[2]publish!$A:$I,$E$5,FALSE)</f>
        <v>432297.91254039999</v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>
        <f>VLOOKUP($D35,[2]publish!$A:$I,$E$5,FALSE)</f>
        <v>1684867.9405993999</v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669950.93601800001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359904.81</v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606116.46609420003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>
        <f>VLOOKUP($D39,[2]publish!$A:$I,$E$5,FALSE)</f>
        <v>11936708.095087193</v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1991148.3033147992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1896598.1545046002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329837.540592</v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1426896.2237602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1469779.7505454004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526381.36495640001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2100562.3399398001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1352158.1397799999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1911682.5311086001</v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8223477.6709421976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4699167.936040598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1127883.8237541998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>
        <f>VLOOKUP($D59,[2]publish!$A:$I,$E$5,FALSE)</f>
        <v>7229423.3313864022</v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601842.21323520003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1821786.2161120006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4617575.3302718028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2007592.2810802003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2986692.9629830006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3844708.5400278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1874204.8485804002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7550892.7660078015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4430186.6963311983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4285237.7348723998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15253951.1779008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1921252.5747086008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1197846.6451890001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2394334.0170748001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4305734.2462485991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5082790.5006239992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1429951.1494621998</v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1110504.6150650003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1601683.7783839996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1667385.8145033999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7503768.7112054024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2559815.9976794003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1919218.2209352001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3059595.0514200018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3136508.1552458005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15404428.354294199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3541705.8161132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4043714.1633900008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3606789.3995825998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>
        <f>VLOOKUP($D97,[2]publish!$A:$I,$E$5,FALSE)</f>
        <v>4615217.2010227982</v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1557493.9133920001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1140640.0060106001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1544203.6999301999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1679601.4832467998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>
        <f>VLOOKUP($D108,[2]publish!$A:$I,$E$5,FALSE)</f>
        <v>2959230.2231944003</v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1975777.1345796005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10798469.785701999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2786036.4677537982</v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788417.28031039971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1283826.0054304001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6763533.8272652002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9754371.3433642089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1702915.0137923991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997741.6054540003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1417218.1322073999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495097.60967360006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2199892.4014907996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>
        <f>VLOOKUP($D131,[2]publish!$A:$I,$E$5,FALSE)</f>
        <v>823699.33193059987</v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1333552.9290188001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7725632.3756775996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2642734.8211114006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1788935.0634062006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7502585.9158096025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5900057.6258595977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6009497.1268900018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1584460.7716329994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4934733.0233681994</v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6959312.3190257968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1917268.6362530007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6099781.3015696043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1784625.8588993999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6215422.1982421987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4655662.2855081996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309965.34249980003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2816942.3856262024</v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2727659.666996602</v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>
        <f>VLOOKUP($D157,[2]publish!$A:$I,$E$5,FALSE)</f>
        <v>5955052.0669885995</v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2438594.7672997988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3906411.7920599994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3576300.9404621986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2103328.1561443997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1949038.2344348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769129.72352800006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2020853.0071694001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489889.12922040012</v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421238.29709539987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3340855.3809642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2264110.6020534006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5963969.1870195968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2600506.1787913996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1441196.148146</v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2796886.2142256005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>
        <f>VLOOKUP($D185,[2]publish!$A:$I,$E$5,FALSE)</f>
        <v>682484.71233899985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2975130.6434331993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492090.35467060009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2185275.1964346003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847290.70627260022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7376289.6624263953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918349.67422900035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>
        <f>VLOOKUP($D197,[2]publish!$A:$I,$E$5,FALSE)</f>
        <v>1909477.9904284</v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3247071.0720718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1362643.4467492001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213776.03629060002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961303.46189299994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61272.965513200012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 t="str">
        <f>VLOOKUP($D206,[2]publish!$A:$I,$E$5,FALSE)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5602839.1497228006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4192495.8412350002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3219104.5436070003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2957949.5157845994</v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4697766.3976646001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1264005.0853084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1701247.92915</v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257484.13608180001</v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>
        <f>VLOOKUP($D224,[2]publish!$A:$I,$E$5,FALSE)</f>
        <v>1303288.0574750002</v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>
        <f>VLOOKUP($D225,[2]publish!$A:$I,$E$5,FALSE)</f>
        <v>982547.7604485997</v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1007444.6436450002</v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1652496.4658931997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8975310.2233531922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3925377.383063402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 t="str">
        <f>VLOOKUP($D233,[2]publish!$A:$I,$E$5,FALSE)</f>
        <v/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5573416.789071003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792306.38111960015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5575880.4452434042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7244864.4604606023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1154483.8871712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3914757.3764948002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6559697.3972590007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1515453.9351864005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2122486.3346159998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10013308.987311799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23763896.208369803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1937035.5867609999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1026675.4778011999</v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1857818.9501331998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1611684.1544728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781538.27112719952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3173158.6384980003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1236350.3540244005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264529.2957584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285985.1288604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405823.17388780008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270874.51117080002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1552109.9173223996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2429611.9860901996</v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203450.75524140001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365484379.23532665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943676484.11193299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2024-11-05T11:47:36Z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